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23250" windowHeight="10305"/>
  </bookViews>
  <sheets>
    <sheet name="Приложение 1" sheetId="3" r:id="rId1"/>
    <sheet name="Приложение 2" sheetId="9" r:id="rId2"/>
    <sheet name="Приложение 3" sheetId="10" r:id="rId3"/>
    <sheet name="Приложение 4" sheetId="8" r:id="rId4"/>
  </sheets>
  <calcPr calcId="145621"/>
</workbook>
</file>

<file path=xl/calcChain.xml><?xml version="1.0" encoding="utf-8"?>
<calcChain xmlns="http://schemas.openxmlformats.org/spreadsheetml/2006/main">
  <c r="C27" i="9" l="1"/>
  <c r="C28" i="9"/>
  <c r="C18" i="9"/>
  <c r="C17" i="9"/>
  <c r="C9" i="9"/>
  <c r="C8" i="9"/>
  <c r="F6" i="9" l="1"/>
  <c r="F15" i="9" l="1"/>
  <c r="L51" i="3" l="1"/>
  <c r="K51" i="3"/>
  <c r="F25" i="9" l="1"/>
  <c r="K39" i="3" l="1"/>
  <c r="K19" i="3"/>
  <c r="L10" i="3"/>
  <c r="K10" i="3"/>
  <c r="L19" i="3" l="1"/>
</calcChain>
</file>

<file path=xl/sharedStrings.xml><?xml version="1.0" encoding="utf-8"?>
<sst xmlns="http://schemas.openxmlformats.org/spreadsheetml/2006/main" count="254" uniqueCount="139">
  <si>
    <t>ВЛ 6-10 кВ</t>
  </si>
  <si>
    <t>КЛ 0,4 кВ</t>
  </si>
  <si>
    <t>до 25 кВА</t>
  </si>
  <si>
    <t>Однотрансформаторные</t>
  </si>
  <si>
    <t>до 50 вкл.</t>
  </si>
  <si>
    <t>50 - 100</t>
  </si>
  <si>
    <t>100 - 200</t>
  </si>
  <si>
    <t>200-500</t>
  </si>
  <si>
    <t>500-800</t>
  </si>
  <si>
    <t>сталеалюминиевый</t>
  </si>
  <si>
    <t>аллюминевый</t>
  </si>
  <si>
    <t>неизолированный</t>
  </si>
  <si>
    <t>свыше 800</t>
  </si>
  <si>
    <t>Способ прокладки КЛ</t>
  </si>
  <si>
    <t>территории городских населенных пунктов</t>
  </si>
  <si>
    <t>Материал опоры</t>
  </si>
  <si>
    <t>Присоединенная максимальная мощность, кВт</t>
  </si>
  <si>
    <t>С5. 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</si>
  <si>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Трансформаторная мощность, кВА</t>
  </si>
  <si>
    <t>С2. Строительство воздушных линий</t>
  </si>
  <si>
    <t>С3. Строительство кабельных линий</t>
  </si>
  <si>
    <t>Пропускная способность, кВт / Максимальная мощность, кВт</t>
  </si>
  <si>
    <t>Расходы на строительство объекта, тыс.руб</t>
  </si>
  <si>
    <t>№ п/п</t>
  </si>
  <si>
    <t xml:space="preserve"> Тип кабеля</t>
  </si>
  <si>
    <t>Материал изоляции</t>
  </si>
  <si>
    <r>
      <t>Сечение провода, мм</t>
    </r>
    <r>
      <rPr>
        <vertAlign val="superscript"/>
        <sz val="11"/>
        <rFont val="Times New Roman"/>
        <family val="1"/>
        <charset val="204"/>
      </rPr>
      <t>2</t>
    </r>
  </si>
  <si>
    <t>Тип провода</t>
  </si>
  <si>
    <t>Материал провода</t>
  </si>
  <si>
    <t>Тип территории</t>
  </si>
  <si>
    <t>Тип ТП</t>
  </si>
  <si>
    <t>Объект электросетевого хозяйства</t>
  </si>
  <si>
    <t xml:space="preserve">Сведения о строительстве линий электропередачи при технологическом присоединении энергопринимающих устройств максимальной мощности менее 8900 кВт и на уровне напряжения ниже 35 кВ </t>
  </si>
  <si>
    <t>Протяженность (для линий электропередачи), м</t>
  </si>
  <si>
    <t>Максимальная мощность, кВт</t>
  </si>
  <si>
    <t>СТАНДАРТИЗИРОВАННАЯ СТАВКА ДО 150 кВт</t>
  </si>
  <si>
    <t>СТАНДАРТИЗИРОВАННАЯ СТАВКА СВЫШЕ 150 кВт</t>
  </si>
  <si>
    <t>Реквизиты обосновывающих документов по строительству объекта</t>
  </si>
  <si>
    <t xml:space="preserve">Расходы на строительство введенных в эксплуатацию объектов электросетевого хозяйства для целей технологического присоединения </t>
  </si>
  <si>
    <t>Приложение №2</t>
  </si>
  <si>
    <t>Наименование мероприятий</t>
  </si>
  <si>
    <r>
      <t>Информация для расчета стандартизированной тарифной ставки С</t>
    </r>
    <r>
      <rPr>
        <vertAlign val="subscript"/>
        <sz val="11"/>
        <rFont val="Times New Roman"/>
        <family val="1"/>
        <charset val="204"/>
      </rPr>
      <t>1</t>
    </r>
  </si>
  <si>
    <t>Расходы  на одно присоединение (руб. на одно ТП)</t>
  </si>
  <si>
    <t>Количество технологических присоединений (шт.)</t>
  </si>
  <si>
    <t>Объем максимальной мощности (кВт)</t>
  </si>
  <si>
    <t>1.</t>
  </si>
  <si>
    <t>2.</t>
  </si>
  <si>
    <t xml:space="preserve">Проверка сетевой организацией выполнения Заявителем технических условий </t>
  </si>
  <si>
    <t>Расходы  по каждому мероприятию (руб.)</t>
  </si>
  <si>
    <t xml:space="preserve">Подготовка и выдача сетевой организацией технических условий Заявителю </t>
  </si>
  <si>
    <t>Приложение № 3</t>
  </si>
  <si>
    <t>тыс. руб.</t>
  </si>
  <si>
    <t>Показатели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</si>
  <si>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</si>
  <si>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</si>
  <si>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</si>
  <si>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</si>
  <si>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</si>
  <si>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</si>
  <si>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</si>
  <si>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</si>
  <si>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</si>
  <si>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</si>
  <si>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</si>
  <si>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</si>
  <si>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</si>
  <si>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</si>
  <si>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</si>
  <si>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</si>
  <si>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</si>
  <si>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</si>
  <si>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</si>
  <si>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</si>
  <si>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</si>
  <si>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</si>
  <si>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</si>
  <si>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</si>
  <si>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</si>
  <si>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</si>
  <si>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</si>
  <si>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</si>
  <si>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</si>
  <si>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</si>
  <si>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</si>
  <si>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</si>
  <si>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</si>
  <si>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</si>
  <si>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</si>
  <si>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</si>
  <si>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</si>
  <si>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 xml:space="preserve">Расчет фактических расходов на выполнение мероприятий по технологическому присоединению на подготовку и выдачу сетевой организацией технических условий Заявителю </t>
  </si>
  <si>
    <t>КЛ 0,4кВ от ТП-2 ф-31,36 ПС 110/6 кВ «Судостроительная» до земельного участка для эксплуатации зданий и сооружений центра по адресу: г. Астрахань, ул. Солнечная, 37</t>
  </si>
  <si>
    <t>Отпайка ВЛ 10кВ с КТПСО №58 4кВа от оп.№14 ф-18 ПС 110/10 кВ «Промстройматериалы» для электроснабжения комплекса автоматического ве-согабаритного контроля (ВГК) и метеостанции по адресу: Российская Федерация, Астраханская область, Наримановский район, А/Д «Приволжье-Николевка-Янго-Аскер» (Николаевское шоссе), км 3+000м.»</t>
  </si>
  <si>
    <t>3451,35/4,5</t>
  </si>
  <si>
    <t>2711,77/4,5</t>
  </si>
  <si>
    <t xml:space="preserve">Расходы на выполнение мероприятий по технологическому присоединению, предусмотренным подпунктами «а» и «в» пункта 16 Методических указаний, за 2018 год </t>
  </si>
  <si>
    <t>Данные 
за 2018 год</t>
  </si>
  <si>
    <r>
      <t>Сечение провода, мм</t>
    </r>
    <r>
      <rPr>
        <vertAlign val="superscript"/>
        <sz val="12"/>
        <rFont val="Times New Roman"/>
        <family val="1"/>
        <charset val="204"/>
      </rPr>
      <t>2</t>
    </r>
  </si>
  <si>
    <t>Отпайка ВЛ-10 кВ с КТПСО № 58             4 кВА от оп. № 14 ф-18 ПС 110/10 кВ «Промстройматериалы» для электроснабжения комплекса автоматического ве-согабаритного контроля (ВГК) и метеостанции по адресу: Российская Федерация, Астраханская область, Наримановский район, А/Д «Приволжье-Николевка-Янго-Аскер» (Николаевское шоссе), км 3+000м.»</t>
  </si>
  <si>
    <t>Отпайка ВЛ-10 кВ с КТПСО № 58              4 кВА от оп. № 14 ф-18 ПС 110/10 кВ «Промстройматериалы» для электроснабжения комплекса автоматического ве-согабаритного контроля (ВГК) и метеостанции по адресу: Российская Федерация, Астраханская область, Наримановский район, А/Д «Приволжье-Николевка-Янго-Аскер» (Николаевское шоссе), км 3+000м.»</t>
  </si>
  <si>
    <t>Распоряжение       № 10 от 16.02.2018</t>
  </si>
  <si>
    <t>Распоряжение          № 10 от 16.02.2018</t>
  </si>
  <si>
    <t>Отпайка ВЛ-10 кВ с КТПСО № 58                4 кВА от оп. №14 ф-18 ПС 110/10 кВ «Промстройматериалы» для электроснабжения комплекса автоматического ве-согабаритного контроля (ВГК) и метеостанции по адресу: Российская Федерация, Астраханская область, Наримановский район, А/Д «Приволжье-Николевка-Янго-Аскер» (Николаевское шоссе), км 3+000м.»</t>
  </si>
  <si>
    <t>Распоряжение            № 10 от 16.02.2018</t>
  </si>
  <si>
    <t>КЛ-0,4 кВ от РУ-0,4 кВ ТП-1 ф-1,9,26 ПС 35/6 кВ «Стекловолокно» до жилого дома № 4 по генеральному плану по ул. Савушкина, 6 в Ленинском районе гор. Астрахани</t>
  </si>
  <si>
    <t>КЛ-0,4 кВ от ТП-2 ф-31,36 ПС 110/6 кВ «Судостроительная» до земельного участка для эксплуатации зданий и сооружений центра по адресу: г. Астрахань, ул. Солнечная, 37</t>
  </si>
  <si>
    <t>100-200</t>
  </si>
  <si>
    <t>Территория городских населенных пунктов</t>
  </si>
  <si>
    <t>КЛ-0,4 кВ от  2БКТП № 52 ф-1,9,26 ПС 35/6 кВ «Стекловолокно» до жилого дома (№ 5 по генеральному плану) по ул. Савушкина, 6 в Ленинском районе гор. Астрахани</t>
  </si>
  <si>
    <t>В траншеях</t>
  </si>
  <si>
    <t>Резиновая и пластмассовая изоляция</t>
  </si>
  <si>
    <t>КЛ 6 кВ</t>
  </si>
  <si>
    <t>КЛ – 6 кВ врезка в 2БКТП № 52 (2х2000 кВА) от  2БРТП № 24 (2х1600кВА) ф-1,9,26 ПС 35/6 кВ «Стекловолокно»</t>
  </si>
  <si>
    <t>КЛ 6-10 кВ</t>
  </si>
  <si>
    <t>Двухтрансформаторные и более</t>
  </si>
  <si>
    <t>свыше 900 кВА</t>
  </si>
  <si>
    <t xml:space="preserve">2БКТП №52 2х2000кВА 6/0,4кВ                ф-1,9,26 ПС 35/6 кВ «Стекловолокно»  </t>
  </si>
  <si>
    <t>Количество, шт</t>
  </si>
  <si>
    <t>КЛ-0,4 кВ от РУ-0,4 кВ ТП-1 ф-1,9,26 ПС 35/6 кВ «Стекловолокно» до жилого дома (№ 4 по генеральному плану) по ул. Савушкина, 6 в Ленинском районе гор. Астрахани</t>
  </si>
  <si>
    <t>Бумажная изоляция</t>
  </si>
  <si>
    <t>Протяженность                                                       (для линий электропередачи), м</t>
  </si>
  <si>
    <t>3461,21/699,4</t>
  </si>
  <si>
    <t>169,9/699,4</t>
  </si>
  <si>
    <t>Территории городских населенных пунктов</t>
  </si>
  <si>
    <t xml:space="preserve">Расходы на выполнение мероприятий по технологическому присоединению, предусмотренным подпунктами «а» и «в» пункта 16 Методических указаний, за 2019 год </t>
  </si>
  <si>
    <t>Данные 
за 2019 год</t>
  </si>
  <si>
    <t>Распоряжение           № 11 от 05.08.2019</t>
  </si>
  <si>
    <t>Данные 
за 2020 год</t>
  </si>
  <si>
    <t xml:space="preserve">Расчет
фактических расходов на выполнение мероприятий по технологическому присоединению, предусмотренных подпунктами «а» и «в» пункта 16 Методических указаний, за 2018-2020 года
(выполняется отдельно по мероприятиям, предусмотренным подпунктами «а» и «в» пункта 16 Методических указаний) </t>
  </si>
  <si>
    <t xml:space="preserve">Расходы на выполнение мероприятий по технологическому присоединению, предусмотренным подпунктами «а» и «в» пункта 16 Методических указаний, за 2020 год </t>
  </si>
  <si>
    <t>2.1.</t>
  </si>
  <si>
    <t>2.2.</t>
  </si>
  <si>
    <t>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</si>
  <si>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 xml:space="preserve">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
</t>
  </si>
  <si>
    <t>_</t>
  </si>
  <si>
    <t>Расчет фактических расходов на выполнение мероприятий по технологическому присоединению на проверку сетевой организацией выполнения Заявителем технических условий *</t>
  </si>
  <si>
    <t>*</t>
  </si>
  <si>
    <t xml:space="preserve">                  Фактические расходы на выполнение мероприятий по технологическому присоединению на проверку сетевой организацией выполнения Заявителем технических условий  указаны в полном объеме с учетом  проверки сетевой организацией выполнения технических условий Заявителей, указанных в пунктах 12.1 и 14  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сетям, утвержденных постановлением Правительства Российской Федерации от 27 декабря 2004 г. N 861 "Об утверждении Правил недискриминационного доступа к услугам по передаче электрической энергии и оказания этих услуг, Правил недискриминационного доступа к услугам по оперативно-диспетчерскому управлению в электроэнергетике и оказания этих услуг,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сетям"Правил технологического присоединения *</t>
  </si>
  <si>
    <t xml:space="preserve">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</si>
</sst>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36"/>
      <color rgb="FF7030A0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7" fillId="0" borderId="0"/>
  </cellStyleXfs>
  <cellXfs count="290">
    <xf numFmtId="0" fontId="0" fillId="0" borderId="0" xfId="0"/>
    <xf numFmtId="0" fontId="1" fillId="0" borderId="6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15" xfId="0" applyFont="1" applyFill="1" applyBorder="1"/>
    <xf numFmtId="0" fontId="1" fillId="0" borderId="7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27" xfId="0" applyFont="1" applyFill="1" applyBorder="1"/>
    <xf numFmtId="0" fontId="1" fillId="0" borderId="2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/>
    <xf numFmtId="0" fontId="2" fillId="0" borderId="6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top" wrapText="1"/>
    </xf>
    <xf numFmtId="0" fontId="1" fillId="0" borderId="16" xfId="0" applyFont="1" applyFill="1" applyBorder="1"/>
    <xf numFmtId="0" fontId="2" fillId="0" borderId="43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 wrapText="1"/>
    </xf>
    <xf numFmtId="0" fontId="1" fillId="0" borderId="31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2" fillId="0" borderId="28" xfId="0" applyFont="1" applyFill="1" applyBorder="1"/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top" wrapText="1"/>
    </xf>
    <xf numFmtId="0" fontId="12" fillId="0" borderId="13" xfId="0" applyFont="1" applyFill="1" applyBorder="1"/>
    <xf numFmtId="0" fontId="9" fillId="0" borderId="1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vertical="top" wrapText="1"/>
    </xf>
    <xf numFmtId="0" fontId="12" fillId="0" borderId="16" xfId="0" applyFont="1" applyFill="1" applyBorder="1" applyAlignment="1">
      <alignment horizontal="center" vertical="center"/>
    </xf>
    <xf numFmtId="0" fontId="1" fillId="0" borderId="41" xfId="0" applyFont="1" applyFill="1" applyBorder="1"/>
    <xf numFmtId="14" fontId="1" fillId="0" borderId="40" xfId="0" applyNumberFormat="1" applyFont="1" applyFill="1" applyBorder="1" applyAlignment="1">
      <alignment horizontal="center" vertical="center" wrapText="1"/>
    </xf>
    <xf numFmtId="14" fontId="1" fillId="0" borderId="37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1" fillId="0" borderId="30" xfId="0" applyFont="1" applyFill="1" applyBorder="1"/>
    <xf numFmtId="14" fontId="1" fillId="0" borderId="41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6" xfId="0" applyFont="1" applyFill="1" applyBorder="1"/>
    <xf numFmtId="0" fontId="1" fillId="0" borderId="26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top" wrapText="1"/>
    </xf>
    <xf numFmtId="0" fontId="1" fillId="0" borderId="5" xfId="0" applyFont="1" applyFill="1" applyBorder="1"/>
    <xf numFmtId="0" fontId="1" fillId="0" borderId="39" xfId="0" applyFont="1" applyFill="1" applyBorder="1"/>
    <xf numFmtId="0" fontId="1" fillId="0" borderId="20" xfId="0" applyFont="1" applyFill="1" applyBorder="1" applyAlignment="1">
      <alignment vertical="top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1" fillId="0" borderId="35" xfId="0" applyFont="1" applyFill="1" applyBorder="1"/>
    <xf numFmtId="0" fontId="1" fillId="0" borderId="33" xfId="0" applyFont="1" applyFill="1" applyBorder="1"/>
    <xf numFmtId="0" fontId="1" fillId="0" borderId="3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vertical="top" wrapText="1"/>
    </xf>
    <xf numFmtId="0" fontId="1" fillId="0" borderId="26" xfId="0" applyFont="1" applyFill="1" applyBorder="1"/>
    <xf numFmtId="0" fontId="2" fillId="0" borderId="3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/>
    <xf numFmtId="0" fontId="2" fillId="0" borderId="64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4" fontId="0" fillId="0" borderId="0" xfId="0" applyNumberFormat="1"/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43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3"/>
    <cellStyle name="Обычный 3" xfId="1"/>
    <cellStyle name="Процентный 2" xfId="2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57"/>
  <sheetViews>
    <sheetView tabSelected="1" zoomScale="70" zoomScaleNormal="70" workbookViewId="0">
      <selection activeCell="A57" sqref="A57:U57"/>
    </sheetView>
  </sheetViews>
  <sheetFormatPr defaultColWidth="9.140625" defaultRowHeight="15" x14ac:dyDescent="0.25"/>
  <cols>
    <col min="1" max="1" width="9.140625" style="8"/>
    <col min="2" max="2" width="15.140625" style="8" customWidth="1"/>
    <col min="3" max="3" width="25.5703125" style="8" customWidth="1"/>
    <col min="4" max="4" width="4.7109375" style="8" hidden="1" customWidth="1"/>
    <col min="5" max="5" width="23" style="8" customWidth="1"/>
    <col min="6" max="6" width="18.5703125" style="26" customWidth="1"/>
    <col min="7" max="7" width="34.85546875" style="26" customWidth="1"/>
    <col min="8" max="10" width="14.42578125" style="8" customWidth="1"/>
    <col min="11" max="11" width="13.5703125" style="8" hidden="1" customWidth="1"/>
    <col min="12" max="12" width="14.7109375" style="8" hidden="1" customWidth="1"/>
    <col min="13" max="15" width="13.140625" style="8" customWidth="1"/>
    <col min="16" max="18" width="14.42578125" style="8" customWidth="1"/>
    <col min="19" max="19" width="17.140625" style="8" customWidth="1"/>
    <col min="20" max="20" width="16.42578125" style="8" customWidth="1"/>
    <col min="21" max="21" width="14.140625" style="8" customWidth="1"/>
    <col min="22" max="16384" width="9.140625" style="8"/>
  </cols>
  <sheetData>
    <row r="3" spans="1:21" ht="15.75" customHeight="1" x14ac:dyDescent="0.25">
      <c r="C3" s="213" t="s">
        <v>38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</row>
    <row r="4" spans="1:21" ht="15.75" customHeight="1" x14ac:dyDescent="0.25"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21" ht="15.75" customHeight="1" x14ac:dyDescent="0.25"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21" ht="45" customHeight="1" x14ac:dyDescent="0.25">
      <c r="A6" s="179" t="s">
        <v>35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</row>
    <row r="7" spans="1:21" ht="15.75" thickBot="1" x14ac:dyDescent="0.3">
      <c r="B7" s="214" t="s">
        <v>19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17"/>
      <c r="R7" s="17"/>
    </row>
    <row r="8" spans="1:21" ht="15.75" thickBot="1" x14ac:dyDescent="0.3">
      <c r="A8" s="176"/>
      <c r="B8" s="177"/>
      <c r="C8" s="177"/>
      <c r="D8" s="177"/>
      <c r="E8" s="177"/>
      <c r="F8" s="178"/>
      <c r="G8" s="210" t="s">
        <v>0</v>
      </c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7"/>
    </row>
    <row r="9" spans="1:21" ht="83.25" customHeight="1" thickBot="1" x14ac:dyDescent="0.3">
      <c r="A9" s="185" t="s">
        <v>23</v>
      </c>
      <c r="B9" s="187" t="s">
        <v>29</v>
      </c>
      <c r="C9" s="189" t="s">
        <v>15</v>
      </c>
      <c r="D9" s="191" t="s">
        <v>27</v>
      </c>
      <c r="E9" s="201" t="s">
        <v>28</v>
      </c>
      <c r="F9" s="201" t="s">
        <v>26</v>
      </c>
      <c r="G9" s="205" t="s">
        <v>31</v>
      </c>
      <c r="H9" s="180" t="s">
        <v>33</v>
      </c>
      <c r="I9" s="181"/>
      <c r="J9" s="186"/>
      <c r="K9" s="180" t="s">
        <v>21</v>
      </c>
      <c r="L9" s="181"/>
      <c r="M9" s="181"/>
      <c r="N9" s="181"/>
      <c r="O9" s="186"/>
      <c r="P9" s="180" t="s">
        <v>22</v>
      </c>
      <c r="Q9" s="181"/>
      <c r="R9" s="186"/>
      <c r="S9" s="173" t="s">
        <v>37</v>
      </c>
      <c r="T9" s="174"/>
      <c r="U9" s="175"/>
    </row>
    <row r="10" spans="1:21" ht="45.75" customHeight="1" thickBot="1" x14ac:dyDescent="0.3">
      <c r="A10" s="185"/>
      <c r="B10" s="188"/>
      <c r="C10" s="190"/>
      <c r="D10" s="192"/>
      <c r="E10" s="202"/>
      <c r="F10" s="202"/>
      <c r="G10" s="206"/>
      <c r="H10" s="113">
        <v>2018</v>
      </c>
      <c r="I10" s="113">
        <v>2019</v>
      </c>
      <c r="J10" s="113">
        <v>2020</v>
      </c>
      <c r="K10" s="124" t="e">
        <f>#REF!</f>
        <v>#REF!</v>
      </c>
      <c r="L10" s="39" t="e">
        <f>#REF!</f>
        <v>#REF!</v>
      </c>
      <c r="M10" s="113">
        <v>2018</v>
      </c>
      <c r="N10" s="113">
        <v>2019</v>
      </c>
      <c r="O10" s="113">
        <v>2020</v>
      </c>
      <c r="P10" s="113">
        <v>2018</v>
      </c>
      <c r="Q10" s="113">
        <v>2019</v>
      </c>
      <c r="R10" s="113">
        <v>2020</v>
      </c>
      <c r="S10" s="113">
        <v>2018</v>
      </c>
      <c r="T10" s="113">
        <v>2019</v>
      </c>
      <c r="U10" s="113">
        <v>2020</v>
      </c>
    </row>
    <row r="11" spans="1:21" ht="15.75" thickBot="1" x14ac:dyDescent="0.3">
      <c r="A11" s="28">
        <v>1</v>
      </c>
      <c r="B11" s="29">
        <v>2</v>
      </c>
      <c r="C11" s="55">
        <v>3</v>
      </c>
      <c r="D11" s="112"/>
      <c r="E11" s="56">
        <v>4</v>
      </c>
      <c r="F11" s="57">
        <v>5</v>
      </c>
      <c r="G11" s="63">
        <v>6</v>
      </c>
      <c r="H11" s="30">
        <v>7</v>
      </c>
      <c r="I11" s="68">
        <v>8</v>
      </c>
      <c r="J11" s="68">
        <v>9</v>
      </c>
      <c r="K11" s="103"/>
      <c r="L11" s="104"/>
      <c r="M11" s="68">
        <v>10</v>
      </c>
      <c r="N11" s="68">
        <v>11</v>
      </c>
      <c r="O11" s="107">
        <v>12</v>
      </c>
      <c r="P11" s="59">
        <v>13</v>
      </c>
      <c r="Q11" s="59">
        <v>14</v>
      </c>
      <c r="R11" s="59">
        <v>15</v>
      </c>
      <c r="S11" s="59">
        <v>16</v>
      </c>
      <c r="T11" s="59">
        <v>17</v>
      </c>
      <c r="U11" s="64">
        <v>18</v>
      </c>
    </row>
    <row r="12" spans="1:21" ht="180" x14ac:dyDescent="0.25">
      <c r="A12" s="61">
        <v>1</v>
      </c>
      <c r="B12" s="228"/>
      <c r="C12" s="208"/>
      <c r="D12" s="20"/>
      <c r="E12" s="21" t="s">
        <v>10</v>
      </c>
      <c r="F12" s="40" t="s">
        <v>4</v>
      </c>
      <c r="G12" s="41" t="s">
        <v>98</v>
      </c>
      <c r="H12" s="21">
        <v>380</v>
      </c>
      <c r="I12" s="21"/>
      <c r="J12" s="21"/>
      <c r="K12" s="21"/>
      <c r="L12" s="21"/>
      <c r="M12" s="62" t="s">
        <v>94</v>
      </c>
      <c r="N12" s="21"/>
      <c r="O12" s="5"/>
      <c r="P12" s="152">
        <v>363.3</v>
      </c>
      <c r="Q12" s="25">
        <v>363.3</v>
      </c>
      <c r="R12" s="5"/>
      <c r="S12" s="101" t="s">
        <v>100</v>
      </c>
      <c r="T12" s="101"/>
      <c r="U12" s="34"/>
    </row>
    <row r="13" spans="1:21" ht="180.75" thickBot="1" x14ac:dyDescent="0.3">
      <c r="A13" s="66">
        <v>2</v>
      </c>
      <c r="B13" s="229"/>
      <c r="C13" s="226"/>
      <c r="D13" s="23" t="s">
        <v>11</v>
      </c>
      <c r="E13" s="24" t="s">
        <v>9</v>
      </c>
      <c r="F13" s="36" t="s">
        <v>4</v>
      </c>
      <c r="G13" s="37" t="s">
        <v>99</v>
      </c>
      <c r="H13" s="23">
        <v>450</v>
      </c>
      <c r="I13" s="24"/>
      <c r="J13" s="37"/>
      <c r="K13" s="37"/>
      <c r="L13" s="4"/>
      <c r="M13" s="67" t="s">
        <v>93</v>
      </c>
      <c r="N13" s="24"/>
      <c r="O13" s="4"/>
      <c r="P13" s="151">
        <v>430.2</v>
      </c>
      <c r="Q13" s="19">
        <v>430.2</v>
      </c>
      <c r="R13" s="4"/>
      <c r="S13" s="102" t="s">
        <v>101</v>
      </c>
      <c r="T13" s="102"/>
      <c r="U13" s="38"/>
    </row>
    <row r="14" spans="1:21" ht="13.9" x14ac:dyDescent="0.25">
      <c r="A14" s="2"/>
      <c r="B14" s="2"/>
      <c r="C14" s="2"/>
      <c r="D14" s="2"/>
      <c r="E14" s="2"/>
      <c r="F14" s="3"/>
      <c r="G14" s="3"/>
    </row>
    <row r="15" spans="1:21" x14ac:dyDescent="0.25">
      <c r="A15" s="2"/>
      <c r="B15" s="6"/>
      <c r="C15" s="6"/>
      <c r="D15" s="6"/>
      <c r="E15" s="10"/>
      <c r="F15" s="3"/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7" spans="1:22" ht="15.75" customHeight="1" thickBot="1" x14ac:dyDescent="0.3">
      <c r="A17" s="217" t="s">
        <v>17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</row>
    <row r="18" spans="1:22" ht="73.5" customHeight="1" thickBot="1" x14ac:dyDescent="0.3">
      <c r="A18" s="220" t="s">
        <v>23</v>
      </c>
      <c r="B18" s="222" t="s">
        <v>29</v>
      </c>
      <c r="C18" s="223"/>
      <c r="D18" s="224"/>
      <c r="E18" s="201" t="s">
        <v>30</v>
      </c>
      <c r="F18" s="189" t="s">
        <v>18</v>
      </c>
      <c r="G18" s="205" t="s">
        <v>31</v>
      </c>
      <c r="H18" s="180" t="s">
        <v>117</v>
      </c>
      <c r="I18" s="181"/>
      <c r="J18" s="186"/>
      <c r="K18" s="180" t="s">
        <v>34</v>
      </c>
      <c r="L18" s="181"/>
      <c r="M18" s="181"/>
      <c r="N18" s="181"/>
      <c r="O18" s="186"/>
      <c r="P18" s="180" t="s">
        <v>22</v>
      </c>
      <c r="Q18" s="181"/>
      <c r="R18" s="186"/>
      <c r="S18" s="173" t="s">
        <v>37</v>
      </c>
      <c r="T18" s="174"/>
      <c r="U18" s="175"/>
    </row>
    <row r="19" spans="1:22" ht="15.75" thickBot="1" x14ac:dyDescent="0.3">
      <c r="A19" s="221"/>
      <c r="B19" s="225"/>
      <c r="C19" s="226"/>
      <c r="D19" s="227"/>
      <c r="E19" s="202"/>
      <c r="F19" s="190"/>
      <c r="G19" s="206"/>
      <c r="H19" s="113">
        <v>2018</v>
      </c>
      <c r="I19" s="113">
        <v>2019</v>
      </c>
      <c r="J19" s="113">
        <v>2020</v>
      </c>
      <c r="K19" s="125" t="e">
        <f>#REF!</f>
        <v>#REF!</v>
      </c>
      <c r="L19" s="126" t="e">
        <f>#REF!</f>
        <v>#REF!</v>
      </c>
      <c r="M19" s="113">
        <v>2018</v>
      </c>
      <c r="N19" s="113">
        <v>2019</v>
      </c>
      <c r="O19" s="113">
        <v>2020</v>
      </c>
      <c r="P19" s="113">
        <v>2018</v>
      </c>
      <c r="Q19" s="113">
        <v>2019</v>
      </c>
      <c r="R19" s="113">
        <v>2020</v>
      </c>
      <c r="S19" s="113">
        <v>2018</v>
      </c>
      <c r="T19" s="113">
        <v>2019</v>
      </c>
      <c r="U19" s="113">
        <v>2020</v>
      </c>
    </row>
    <row r="20" spans="1:22" ht="14.45" thickBot="1" x14ac:dyDescent="0.3">
      <c r="A20" s="32">
        <v>1</v>
      </c>
      <c r="B20" s="215">
        <v>2</v>
      </c>
      <c r="C20" s="216"/>
      <c r="D20" s="216"/>
      <c r="E20" s="55">
        <v>3</v>
      </c>
      <c r="F20" s="57">
        <v>4</v>
      </c>
      <c r="G20" s="18">
        <v>5</v>
      </c>
      <c r="H20" s="58">
        <v>6</v>
      </c>
      <c r="I20" s="59">
        <v>7</v>
      </c>
      <c r="J20" s="59">
        <v>8</v>
      </c>
      <c r="K20" s="59"/>
      <c r="L20" s="60"/>
      <c r="M20" s="58">
        <v>9</v>
      </c>
      <c r="N20" s="59">
        <v>10</v>
      </c>
      <c r="O20" s="64">
        <v>11</v>
      </c>
      <c r="P20" s="63">
        <v>12</v>
      </c>
      <c r="Q20" s="59">
        <v>13</v>
      </c>
      <c r="R20" s="64">
        <v>14</v>
      </c>
      <c r="S20" s="63">
        <v>15</v>
      </c>
      <c r="T20" s="59">
        <v>16</v>
      </c>
      <c r="U20" s="64">
        <v>17</v>
      </c>
    </row>
    <row r="21" spans="1:22" ht="180.75" thickBot="1" x14ac:dyDescent="0.3">
      <c r="A21" s="28">
        <v>1</v>
      </c>
      <c r="B21" s="219" t="s">
        <v>14</v>
      </c>
      <c r="C21" s="219"/>
      <c r="D21" s="219"/>
      <c r="E21" s="113" t="s">
        <v>3</v>
      </c>
      <c r="F21" s="64" t="s">
        <v>2</v>
      </c>
      <c r="G21" s="108" t="s">
        <v>102</v>
      </c>
      <c r="H21" s="109">
        <v>1</v>
      </c>
      <c r="I21" s="109"/>
      <c r="J21" s="105"/>
      <c r="K21" s="105"/>
      <c r="L21" s="105"/>
      <c r="M21" s="109">
        <v>4.5</v>
      </c>
      <c r="N21" s="109"/>
      <c r="O21" s="100"/>
      <c r="P21" s="55">
        <v>78.7</v>
      </c>
      <c r="Q21" s="55"/>
      <c r="R21" s="105"/>
      <c r="S21" s="106" t="s">
        <v>103</v>
      </c>
      <c r="T21" s="106"/>
      <c r="U21" s="42"/>
      <c r="V21" s="127"/>
    </row>
    <row r="22" spans="1:22" ht="13.9" x14ac:dyDescent="0.25">
      <c r="A22" s="2"/>
      <c r="B22" s="2"/>
      <c r="C22" s="2"/>
      <c r="D22" s="2"/>
      <c r="E22" s="2"/>
      <c r="F22" s="3"/>
      <c r="G22" s="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22" x14ac:dyDescent="0.25">
      <c r="A23" s="2"/>
      <c r="B23" s="2"/>
      <c r="C23" s="2"/>
      <c r="D23" s="2"/>
      <c r="E23" s="2"/>
      <c r="F23" s="3"/>
      <c r="G23" s="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22" x14ac:dyDescent="0.25">
      <c r="A24" s="2"/>
      <c r="B24" s="2"/>
      <c r="C24" s="2"/>
      <c r="D24" s="2"/>
      <c r="E24" s="2"/>
      <c r="F24" s="3"/>
      <c r="G24" s="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22" x14ac:dyDescent="0.25">
      <c r="A25" s="2"/>
      <c r="B25" s="2"/>
      <c r="C25" s="2"/>
      <c r="D25" s="2"/>
      <c r="E25" s="2"/>
      <c r="F25" s="3"/>
      <c r="G25" s="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22" ht="17.25" customHeight="1" x14ac:dyDescent="0.25">
      <c r="A26" s="2"/>
      <c r="B26" s="2"/>
      <c r="C26" s="2"/>
      <c r="D26" s="2"/>
      <c r="E26" s="2"/>
      <c r="F26" s="3"/>
      <c r="G26" s="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22" x14ac:dyDescent="0.25">
      <c r="A27" s="2"/>
      <c r="B27" s="2"/>
      <c r="C27" s="2"/>
      <c r="D27" s="2"/>
      <c r="E27" s="2"/>
      <c r="F27" s="3"/>
      <c r="G27" s="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22" x14ac:dyDescent="0.25">
      <c r="A28" s="2"/>
      <c r="B28" s="2"/>
      <c r="C28" s="2"/>
      <c r="D28" s="2"/>
      <c r="E28" s="2"/>
      <c r="F28" s="3"/>
      <c r="G28" s="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22" x14ac:dyDescent="0.25">
      <c r="A29" s="2"/>
      <c r="B29" s="2"/>
      <c r="C29" s="2"/>
      <c r="D29" s="2"/>
      <c r="E29" s="2"/>
      <c r="F29" s="3"/>
      <c r="G29" s="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22" x14ac:dyDescent="0.25">
      <c r="A30" s="2"/>
      <c r="B30" s="2"/>
      <c r="C30" s="2"/>
      <c r="D30" s="2"/>
      <c r="E30" s="2"/>
      <c r="F30" s="3"/>
      <c r="G30" s="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22" x14ac:dyDescent="0.25">
      <c r="A31" s="2"/>
      <c r="B31" s="2"/>
      <c r="C31" s="2"/>
      <c r="D31" s="2"/>
      <c r="E31" s="2"/>
      <c r="F31" s="3"/>
      <c r="G31" s="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22" x14ac:dyDescent="0.25">
      <c r="A32" s="2"/>
      <c r="B32" s="2"/>
      <c r="C32" s="2"/>
      <c r="D32" s="2"/>
      <c r="E32" s="2"/>
      <c r="F32" s="3"/>
      <c r="G32" s="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21" x14ac:dyDescent="0.25">
      <c r="A33" s="2"/>
      <c r="B33" s="2"/>
      <c r="C33" s="2"/>
      <c r="D33" s="2"/>
      <c r="E33" s="2"/>
      <c r="F33" s="3"/>
      <c r="G33" s="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5" spans="1:21" ht="45" customHeight="1" x14ac:dyDescent="0.25">
      <c r="A35" s="179" t="s">
        <v>36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</row>
    <row r="36" spans="1:21" ht="15.75" thickBot="1" x14ac:dyDescent="0.3">
      <c r="B36" s="214" t="s">
        <v>20</v>
      </c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17"/>
      <c r="R36" s="17"/>
    </row>
    <row r="37" spans="1:21" ht="15.75" thickBot="1" x14ac:dyDescent="0.3">
      <c r="A37" s="210" t="s">
        <v>1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2"/>
    </row>
    <row r="38" spans="1:21" ht="63.75" customHeight="1" thickBot="1" x14ac:dyDescent="0.3">
      <c r="A38" s="185" t="s">
        <v>23</v>
      </c>
      <c r="B38" s="201" t="s">
        <v>29</v>
      </c>
      <c r="C38" s="201" t="s">
        <v>13</v>
      </c>
      <c r="D38" s="203" t="s">
        <v>24</v>
      </c>
      <c r="E38" s="201" t="s">
        <v>25</v>
      </c>
      <c r="F38" s="201" t="s">
        <v>26</v>
      </c>
      <c r="G38" s="205" t="s">
        <v>31</v>
      </c>
      <c r="H38" s="181" t="s">
        <v>33</v>
      </c>
      <c r="I38" s="181"/>
      <c r="J38" s="186"/>
      <c r="K38" s="180" t="s">
        <v>21</v>
      </c>
      <c r="L38" s="181"/>
      <c r="M38" s="181"/>
      <c r="N38" s="181"/>
      <c r="O38" s="181"/>
      <c r="P38" s="180" t="s">
        <v>22</v>
      </c>
      <c r="Q38" s="181"/>
      <c r="R38" s="186"/>
      <c r="S38" s="182" t="s">
        <v>37</v>
      </c>
      <c r="T38" s="183"/>
      <c r="U38" s="184"/>
    </row>
    <row r="39" spans="1:21" ht="36" customHeight="1" thickBot="1" x14ac:dyDescent="0.3">
      <c r="A39" s="185"/>
      <c r="B39" s="202"/>
      <c r="C39" s="202"/>
      <c r="D39" s="204"/>
      <c r="E39" s="202"/>
      <c r="F39" s="202"/>
      <c r="G39" s="206"/>
      <c r="H39" s="113">
        <v>2018</v>
      </c>
      <c r="I39" s="113">
        <v>2019</v>
      </c>
      <c r="J39" s="113">
        <v>2020</v>
      </c>
      <c r="K39" s="124" t="e">
        <f>#REF!</f>
        <v>#REF!</v>
      </c>
      <c r="L39" s="39">
        <v>2016</v>
      </c>
      <c r="M39" s="113">
        <v>2018</v>
      </c>
      <c r="N39" s="113">
        <v>2019</v>
      </c>
      <c r="O39" s="113">
        <v>2020</v>
      </c>
      <c r="P39" s="113">
        <v>2018</v>
      </c>
      <c r="Q39" s="113">
        <v>2019</v>
      </c>
      <c r="R39" s="113">
        <v>2020</v>
      </c>
      <c r="S39" s="113">
        <v>2018</v>
      </c>
      <c r="T39" s="113">
        <v>2019</v>
      </c>
      <c r="U39" s="113">
        <v>2020</v>
      </c>
    </row>
    <row r="40" spans="1:21" ht="14.45" thickBot="1" x14ac:dyDescent="0.3">
      <c r="A40" s="28">
        <v>1</v>
      </c>
      <c r="B40" s="110">
        <v>2</v>
      </c>
      <c r="C40" s="193">
        <v>3</v>
      </c>
      <c r="D40" s="194"/>
      <c r="E40" s="194"/>
      <c r="F40" s="195"/>
      <c r="G40" s="113">
        <v>4</v>
      </c>
      <c r="H40" s="113">
        <v>5</v>
      </c>
      <c r="I40" s="113">
        <v>6</v>
      </c>
      <c r="J40" s="196">
        <v>7</v>
      </c>
      <c r="K40" s="197"/>
      <c r="L40" s="198"/>
      <c r="M40" s="30">
        <v>8</v>
      </c>
      <c r="N40" s="68">
        <v>9</v>
      </c>
      <c r="O40" s="107">
        <v>10</v>
      </c>
      <c r="P40" s="113">
        <v>11</v>
      </c>
      <c r="Q40" s="113">
        <v>12</v>
      </c>
      <c r="R40" s="113">
        <v>13</v>
      </c>
      <c r="S40" s="113">
        <v>14</v>
      </c>
      <c r="T40" s="133">
        <v>15</v>
      </c>
      <c r="U40" s="133">
        <v>16</v>
      </c>
    </row>
    <row r="41" spans="1:21" ht="75" x14ac:dyDescent="0.25">
      <c r="A41" s="61">
        <v>1</v>
      </c>
      <c r="B41" s="207" t="s">
        <v>107</v>
      </c>
      <c r="C41" s="208" t="s">
        <v>109</v>
      </c>
      <c r="D41" s="61"/>
      <c r="E41" s="209" t="s">
        <v>110</v>
      </c>
      <c r="F41" s="61" t="s">
        <v>106</v>
      </c>
      <c r="G41" s="123" t="s">
        <v>108</v>
      </c>
      <c r="I41" s="62">
        <v>1160</v>
      </c>
      <c r="J41" s="62"/>
      <c r="K41" s="62"/>
      <c r="L41" s="62"/>
      <c r="N41" s="144" t="s">
        <v>122</v>
      </c>
      <c r="O41" s="144"/>
      <c r="P41" s="62"/>
      <c r="Q41" s="62">
        <v>1164.7</v>
      </c>
      <c r="R41" s="62"/>
      <c r="S41" s="54"/>
      <c r="T41" s="147" t="s">
        <v>126</v>
      </c>
      <c r="U41" s="147"/>
    </row>
    <row r="42" spans="1:21" ht="82.5" customHeight="1" x14ac:dyDescent="0.25">
      <c r="A42" s="66">
        <v>2</v>
      </c>
      <c r="B42" s="207"/>
      <c r="C42" s="199"/>
      <c r="D42" s="199"/>
      <c r="E42" s="209"/>
      <c r="F42" s="114" t="s">
        <v>7</v>
      </c>
      <c r="G42" s="33" t="s">
        <v>104</v>
      </c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1"/>
      <c r="S42" s="70"/>
      <c r="T42" s="111"/>
      <c r="U42" s="34"/>
    </row>
    <row r="43" spans="1:21" ht="93.75" customHeight="1" thickBot="1" x14ac:dyDescent="0.3">
      <c r="A43" s="116">
        <v>3</v>
      </c>
      <c r="B43" s="207"/>
      <c r="C43" s="200"/>
      <c r="D43" s="200"/>
      <c r="E43" s="209"/>
      <c r="F43" s="119" t="s">
        <v>7</v>
      </c>
      <c r="G43" s="120" t="s">
        <v>105</v>
      </c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21"/>
      <c r="S43" s="69"/>
      <c r="T43" s="122"/>
      <c r="U43" s="128"/>
    </row>
    <row r="44" spans="1:21" ht="15.75" thickBot="1" x14ac:dyDescent="0.3">
      <c r="A44" s="230" t="s">
        <v>113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2"/>
    </row>
    <row r="45" spans="1:21" ht="60.75" thickBot="1" x14ac:dyDescent="0.3">
      <c r="A45" s="110">
        <v>1</v>
      </c>
      <c r="B45" s="129" t="s">
        <v>107</v>
      </c>
      <c r="C45" s="109" t="s">
        <v>109</v>
      </c>
      <c r="D45" s="109"/>
      <c r="E45" s="105"/>
      <c r="F45" s="109" t="s">
        <v>7</v>
      </c>
      <c r="G45" s="130" t="s">
        <v>112</v>
      </c>
      <c r="H45" s="131"/>
      <c r="I45" s="68">
        <v>100</v>
      </c>
      <c r="J45" s="68"/>
      <c r="K45" s="68"/>
      <c r="L45" s="68"/>
      <c r="M45" s="131"/>
      <c r="N45" s="143" t="s">
        <v>121</v>
      </c>
      <c r="O45" s="143"/>
      <c r="P45" s="68"/>
      <c r="Q45" s="148">
        <v>302.89999999999998</v>
      </c>
      <c r="R45" s="68"/>
      <c r="S45" s="60"/>
      <c r="T45" s="149" t="s">
        <v>126</v>
      </c>
      <c r="U45" s="132"/>
    </row>
    <row r="46" spans="1:21" x14ac:dyDescent="0.25">
      <c r="A46" s="115"/>
      <c r="B46" s="6"/>
      <c r="C46" s="10"/>
      <c r="D46" s="10"/>
      <c r="E46" s="2"/>
      <c r="F46" s="10"/>
      <c r="G46" s="117"/>
      <c r="H46" s="2"/>
      <c r="I46" s="7"/>
      <c r="J46" s="7"/>
      <c r="K46" s="7"/>
      <c r="L46" s="7"/>
      <c r="M46" s="2"/>
      <c r="N46" s="7"/>
      <c r="O46" s="118"/>
      <c r="P46" s="7"/>
      <c r="Q46" s="7"/>
      <c r="R46" s="7"/>
      <c r="S46" s="7"/>
      <c r="T46" s="74"/>
      <c r="U46" s="6"/>
    </row>
    <row r="47" spans="1:21" x14ac:dyDescent="0.25">
      <c r="A47" s="115"/>
      <c r="B47" s="6"/>
      <c r="C47" s="10"/>
      <c r="D47" s="10"/>
      <c r="E47" s="2"/>
      <c r="F47" s="10"/>
      <c r="G47" s="117"/>
      <c r="H47" s="2"/>
      <c r="I47" s="7"/>
      <c r="J47" s="7"/>
      <c r="K47" s="7"/>
      <c r="L47" s="7"/>
      <c r="M47" s="2"/>
      <c r="N47" s="7"/>
      <c r="O47" s="118"/>
      <c r="P47" s="7"/>
      <c r="Q47" s="7"/>
      <c r="R47" s="7"/>
      <c r="S47" s="7"/>
      <c r="T47" s="74"/>
      <c r="U47" s="6"/>
    </row>
    <row r="48" spans="1:21" x14ac:dyDescent="0.25">
      <c r="A48" s="115"/>
      <c r="B48" s="6"/>
      <c r="C48" s="10"/>
      <c r="D48" s="10"/>
      <c r="E48" s="2"/>
      <c r="F48" s="10"/>
      <c r="G48" s="117"/>
      <c r="H48" s="2"/>
      <c r="I48" s="7"/>
      <c r="J48" s="7"/>
      <c r="K48" s="7"/>
      <c r="L48" s="7"/>
      <c r="M48" s="2"/>
      <c r="N48" s="7"/>
      <c r="O48" s="118"/>
      <c r="P48" s="7"/>
      <c r="Q48" s="7"/>
      <c r="R48" s="7"/>
      <c r="S48" s="7"/>
      <c r="T48" s="74"/>
      <c r="U48" s="6"/>
    </row>
    <row r="49" spans="1:21" ht="15.75" customHeight="1" thickBot="1" x14ac:dyDescent="0.3">
      <c r="A49" s="217" t="s">
        <v>17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</row>
    <row r="50" spans="1:21" ht="73.5" customHeight="1" thickBot="1" x14ac:dyDescent="0.3">
      <c r="A50" s="220" t="s">
        <v>23</v>
      </c>
      <c r="B50" s="222" t="s">
        <v>29</v>
      </c>
      <c r="C50" s="223"/>
      <c r="D50" s="237"/>
      <c r="E50" s="201" t="s">
        <v>30</v>
      </c>
      <c r="F50" s="239" t="s">
        <v>18</v>
      </c>
      <c r="G50" s="241" t="s">
        <v>31</v>
      </c>
      <c r="H50" s="180" t="s">
        <v>117</v>
      </c>
      <c r="I50" s="181"/>
      <c r="J50" s="186"/>
      <c r="K50" s="191" t="s">
        <v>34</v>
      </c>
      <c r="L50" s="191"/>
      <c r="M50" s="235"/>
      <c r="N50" s="235"/>
      <c r="O50" s="235"/>
      <c r="P50" s="180" t="s">
        <v>22</v>
      </c>
      <c r="Q50" s="181"/>
      <c r="R50" s="186"/>
      <c r="S50" s="183" t="s">
        <v>37</v>
      </c>
      <c r="T50" s="183"/>
      <c r="U50" s="184"/>
    </row>
    <row r="51" spans="1:21" ht="15.75" thickBot="1" x14ac:dyDescent="0.3">
      <c r="A51" s="221"/>
      <c r="B51" s="225"/>
      <c r="C51" s="226"/>
      <c r="D51" s="238"/>
      <c r="E51" s="202"/>
      <c r="F51" s="240"/>
      <c r="G51" s="242"/>
      <c r="H51" s="113">
        <v>2018</v>
      </c>
      <c r="I51" s="113">
        <v>2019</v>
      </c>
      <c r="J51" s="113">
        <v>2020</v>
      </c>
      <c r="K51" s="67" t="e">
        <f>#REF!</f>
        <v>#REF!</v>
      </c>
      <c r="L51" s="31" t="e">
        <f>#REF!</f>
        <v>#REF!</v>
      </c>
      <c r="M51" s="113">
        <v>2018</v>
      </c>
      <c r="N51" s="113">
        <v>2019</v>
      </c>
      <c r="O51" s="113">
        <v>2020</v>
      </c>
      <c r="P51" s="113">
        <v>2018</v>
      </c>
      <c r="Q51" s="113">
        <v>2019</v>
      </c>
      <c r="R51" s="113">
        <v>2020</v>
      </c>
      <c r="S51" s="113">
        <v>2018</v>
      </c>
      <c r="T51" s="113">
        <v>2019</v>
      </c>
      <c r="U51" s="113">
        <v>2020</v>
      </c>
    </row>
    <row r="52" spans="1:21" ht="14.45" thickBot="1" x14ac:dyDescent="0.3">
      <c r="A52" s="32">
        <v>1</v>
      </c>
      <c r="B52" s="215">
        <v>2</v>
      </c>
      <c r="C52" s="216"/>
      <c r="D52" s="236"/>
      <c r="E52" s="28">
        <v>3</v>
      </c>
      <c r="F52" s="57">
        <v>4</v>
      </c>
      <c r="G52" s="134">
        <v>5</v>
      </c>
      <c r="H52" s="113">
        <v>6</v>
      </c>
      <c r="I52" s="113">
        <v>7</v>
      </c>
      <c r="J52" s="59">
        <v>8</v>
      </c>
      <c r="K52" s="59"/>
      <c r="L52" s="59"/>
      <c r="M52" s="113">
        <v>9</v>
      </c>
      <c r="N52" s="59">
        <v>10</v>
      </c>
      <c r="O52" s="113">
        <v>11</v>
      </c>
      <c r="P52" s="63">
        <v>12</v>
      </c>
      <c r="Q52" s="113">
        <v>13</v>
      </c>
      <c r="R52" s="64">
        <v>14</v>
      </c>
      <c r="S52" s="63">
        <v>15</v>
      </c>
      <c r="T52" s="113">
        <v>16</v>
      </c>
      <c r="U52" s="64">
        <v>17</v>
      </c>
    </row>
    <row r="53" spans="1:21" ht="45.75" thickBot="1" x14ac:dyDescent="0.3">
      <c r="A53" s="28">
        <v>1</v>
      </c>
      <c r="B53" s="193" t="s">
        <v>123</v>
      </c>
      <c r="C53" s="194"/>
      <c r="D53" s="233"/>
      <c r="E53" s="68" t="s">
        <v>114</v>
      </c>
      <c r="F53" s="107" t="s">
        <v>115</v>
      </c>
      <c r="G53" s="30" t="s">
        <v>116</v>
      </c>
      <c r="H53" s="109"/>
      <c r="I53" s="109">
        <v>1</v>
      </c>
      <c r="J53" s="109"/>
      <c r="K53" s="105"/>
      <c r="L53" s="105"/>
      <c r="M53" s="105"/>
      <c r="N53" s="55">
        <v>699.4</v>
      </c>
      <c r="O53" s="55"/>
      <c r="P53" s="100"/>
      <c r="Q53" s="109">
        <v>17276.099999999999</v>
      </c>
      <c r="R53" s="109"/>
      <c r="S53" s="105"/>
      <c r="T53" s="149" t="s">
        <v>126</v>
      </c>
      <c r="U53" s="132"/>
    </row>
    <row r="57" spans="1:21" ht="15.6" x14ac:dyDescent="0.3">
      <c r="A57" s="234"/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</row>
  </sheetData>
  <mergeCells count="64">
    <mergeCell ref="A44:U44"/>
    <mergeCell ref="A49:U49"/>
    <mergeCell ref="B53:D53"/>
    <mergeCell ref="A57:U57"/>
    <mergeCell ref="H50:J50"/>
    <mergeCell ref="K50:O50"/>
    <mergeCell ref="P50:R50"/>
    <mergeCell ref="S50:U50"/>
    <mergeCell ref="B52:D52"/>
    <mergeCell ref="A50:A51"/>
    <mergeCell ref="B50:D51"/>
    <mergeCell ref="E50:E51"/>
    <mergeCell ref="F50:F51"/>
    <mergeCell ref="G50:G51"/>
    <mergeCell ref="P9:R9"/>
    <mergeCell ref="F9:F10"/>
    <mergeCell ref="B12:B13"/>
    <mergeCell ref="C12:C13"/>
    <mergeCell ref="G9:G10"/>
    <mergeCell ref="S9:U9"/>
    <mergeCell ref="A37:U37"/>
    <mergeCell ref="C3:P3"/>
    <mergeCell ref="B36:P36"/>
    <mergeCell ref="B20:D20"/>
    <mergeCell ref="A6:T6"/>
    <mergeCell ref="E9:E10"/>
    <mergeCell ref="A17:U17"/>
    <mergeCell ref="B21:D21"/>
    <mergeCell ref="A18:A19"/>
    <mergeCell ref="B18:D19"/>
    <mergeCell ref="E18:E19"/>
    <mergeCell ref="F18:F19"/>
    <mergeCell ref="G18:G19"/>
    <mergeCell ref="G8:T8"/>
    <mergeCell ref="B7:P7"/>
    <mergeCell ref="C40:F40"/>
    <mergeCell ref="J40:L40"/>
    <mergeCell ref="D42:D43"/>
    <mergeCell ref="B38:B39"/>
    <mergeCell ref="C38:C39"/>
    <mergeCell ref="D38:D39"/>
    <mergeCell ref="E38:E39"/>
    <mergeCell ref="F38:F39"/>
    <mergeCell ref="G38:G39"/>
    <mergeCell ref="H38:J38"/>
    <mergeCell ref="B41:B43"/>
    <mergeCell ref="C41:C43"/>
    <mergeCell ref="E41:E43"/>
    <mergeCell ref="S18:U18"/>
    <mergeCell ref="A8:F8"/>
    <mergeCell ref="A35:T35"/>
    <mergeCell ref="K38:O38"/>
    <mergeCell ref="S38:U38"/>
    <mergeCell ref="A38:A39"/>
    <mergeCell ref="H9:J9"/>
    <mergeCell ref="K9:O9"/>
    <mergeCell ref="H18:J18"/>
    <mergeCell ref="K18:O18"/>
    <mergeCell ref="P18:R18"/>
    <mergeCell ref="A9:A10"/>
    <mergeCell ref="B9:B10"/>
    <mergeCell ref="C9:C10"/>
    <mergeCell ref="D9:D10"/>
    <mergeCell ref="P38:R38"/>
  </mergeCells>
  <pageMargins left="0.70866141732283472" right="0.70866141732283472" top="0.74803149606299213" bottom="0.74803149606299213" header="0.31496062992125984" footer="0.31496062992125984"/>
  <pageSetup paperSize="8" scale="42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A30" sqref="A30:F30"/>
    </sheetView>
  </sheetViews>
  <sheetFormatPr defaultRowHeight="15" x14ac:dyDescent="0.25"/>
  <cols>
    <col min="1" max="1" width="6.140625" bestFit="1" customWidth="1"/>
    <col min="2" max="2" width="40.42578125" customWidth="1"/>
    <col min="3" max="3" width="25.140625" bestFit="1" customWidth="1"/>
    <col min="4" max="4" width="19.5703125" bestFit="1" customWidth="1"/>
    <col min="5" max="5" width="22.5703125" bestFit="1" customWidth="1"/>
    <col min="6" max="6" width="17" customWidth="1"/>
  </cols>
  <sheetData>
    <row r="1" spans="1:6" ht="15.75" x14ac:dyDescent="0.25">
      <c r="A1" s="246" t="s">
        <v>39</v>
      </c>
      <c r="B1" s="247"/>
      <c r="C1" s="247"/>
      <c r="D1" s="247"/>
      <c r="E1" s="247"/>
      <c r="F1" s="248"/>
    </row>
    <row r="2" spans="1:6" ht="29.25" customHeight="1" x14ac:dyDescent="0.25">
      <c r="A2" s="243" t="s">
        <v>129</v>
      </c>
      <c r="B2" s="243"/>
      <c r="C2" s="243"/>
      <c r="D2" s="243"/>
      <c r="E2" s="243"/>
      <c r="F2" s="243"/>
    </row>
    <row r="3" spans="1:6" x14ac:dyDescent="0.25">
      <c r="A3" s="245" t="s">
        <v>23</v>
      </c>
      <c r="B3" s="245" t="s">
        <v>40</v>
      </c>
      <c r="C3" s="245" t="s">
        <v>41</v>
      </c>
      <c r="D3" s="245"/>
      <c r="E3" s="245"/>
      <c r="F3" s="245" t="s">
        <v>42</v>
      </c>
    </row>
    <row r="4" spans="1:6" ht="45" x14ac:dyDescent="0.25">
      <c r="A4" s="245"/>
      <c r="B4" s="245"/>
      <c r="C4" s="12" t="s">
        <v>48</v>
      </c>
      <c r="D4" s="12" t="s">
        <v>43</v>
      </c>
      <c r="E4" s="12" t="s">
        <v>44</v>
      </c>
      <c r="F4" s="245"/>
    </row>
    <row r="5" spans="1:6" ht="40.5" customHeight="1" x14ac:dyDescent="0.2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</row>
    <row r="6" spans="1:6" ht="42" customHeight="1" x14ac:dyDescent="0.25">
      <c r="A6" s="163" t="s">
        <v>45</v>
      </c>
      <c r="B6" s="14" t="s">
        <v>49</v>
      </c>
      <c r="C6" s="162">
        <v>56930</v>
      </c>
      <c r="D6" s="162">
        <v>12</v>
      </c>
      <c r="E6" s="162">
        <v>278.5</v>
      </c>
      <c r="F6" s="49">
        <f>C6/D6</f>
        <v>4744.166666666667</v>
      </c>
    </row>
    <row r="7" spans="1:6" ht="45" x14ac:dyDescent="0.25">
      <c r="A7" s="163" t="s">
        <v>46</v>
      </c>
      <c r="B7" s="14" t="s">
        <v>47</v>
      </c>
      <c r="C7" s="162" t="s">
        <v>134</v>
      </c>
      <c r="D7" s="162" t="s">
        <v>134</v>
      </c>
      <c r="E7" s="162" t="s">
        <v>134</v>
      </c>
      <c r="F7" s="49" t="s">
        <v>134</v>
      </c>
    </row>
    <row r="8" spans="1:6" ht="105" x14ac:dyDescent="0.25">
      <c r="A8" s="164" t="s">
        <v>130</v>
      </c>
      <c r="B8" s="14" t="s">
        <v>138</v>
      </c>
      <c r="C8" s="162">
        <f>F8*D8</f>
        <v>22572</v>
      </c>
      <c r="D8" s="169">
        <v>11</v>
      </c>
      <c r="E8" s="169">
        <v>248.5</v>
      </c>
      <c r="F8" s="49">
        <v>2052</v>
      </c>
    </row>
    <row r="9" spans="1:6" ht="96.75" customHeight="1" x14ac:dyDescent="0.25">
      <c r="A9" s="165" t="s">
        <v>131</v>
      </c>
      <c r="B9" s="166" t="s">
        <v>133</v>
      </c>
      <c r="C9" s="162">
        <f>D9*F9</f>
        <v>8620</v>
      </c>
      <c r="D9" s="169">
        <v>1</v>
      </c>
      <c r="E9" s="169">
        <v>30</v>
      </c>
      <c r="F9" s="49">
        <v>8620</v>
      </c>
    </row>
    <row r="10" spans="1:6" ht="41.25" customHeight="1" x14ac:dyDescent="0.3"/>
    <row r="11" spans="1:6" ht="41.25" customHeight="1" x14ac:dyDescent="0.25">
      <c r="A11" s="243" t="s">
        <v>124</v>
      </c>
      <c r="B11" s="243"/>
      <c r="C11" s="243"/>
      <c r="D11" s="243"/>
      <c r="E11" s="243"/>
      <c r="F11" s="243"/>
    </row>
    <row r="12" spans="1:6" ht="41.25" customHeight="1" x14ac:dyDescent="0.25">
      <c r="A12" s="245" t="s">
        <v>23</v>
      </c>
      <c r="B12" s="245" t="s">
        <v>40</v>
      </c>
      <c r="C12" s="245" t="s">
        <v>41</v>
      </c>
      <c r="D12" s="245"/>
      <c r="E12" s="245"/>
      <c r="F12" s="245" t="s">
        <v>42</v>
      </c>
    </row>
    <row r="13" spans="1:6" ht="41.25" customHeight="1" x14ac:dyDescent="0.25">
      <c r="A13" s="245"/>
      <c r="B13" s="245"/>
      <c r="C13" s="153" t="s">
        <v>48</v>
      </c>
      <c r="D13" s="153" t="s">
        <v>43</v>
      </c>
      <c r="E13" s="153" t="s">
        <v>44</v>
      </c>
      <c r="F13" s="245"/>
    </row>
    <row r="14" spans="1:6" ht="41.25" customHeight="1" x14ac:dyDescent="0.3">
      <c r="A14" s="154">
        <v>1</v>
      </c>
      <c r="B14" s="154">
        <v>2</v>
      </c>
      <c r="C14" s="154">
        <v>3</v>
      </c>
      <c r="D14" s="154">
        <v>4</v>
      </c>
      <c r="E14" s="154">
        <v>5</v>
      </c>
      <c r="F14" s="154">
        <v>6</v>
      </c>
    </row>
    <row r="15" spans="1:6" ht="41.25" customHeight="1" x14ac:dyDescent="0.25">
      <c r="A15" s="153" t="s">
        <v>45</v>
      </c>
      <c r="B15" s="14" t="s">
        <v>49</v>
      </c>
      <c r="C15" s="162">
        <v>450154</v>
      </c>
      <c r="D15" s="162">
        <v>19</v>
      </c>
      <c r="E15" s="162">
        <v>579</v>
      </c>
      <c r="F15" s="49">
        <f>C15/D15</f>
        <v>23692.315789473683</v>
      </c>
    </row>
    <row r="16" spans="1:6" ht="41.25" customHeight="1" x14ac:dyDescent="0.25">
      <c r="A16" s="153" t="s">
        <v>46</v>
      </c>
      <c r="B16" s="14" t="s">
        <v>47</v>
      </c>
      <c r="C16" s="162" t="s">
        <v>134</v>
      </c>
      <c r="D16" s="168" t="s">
        <v>134</v>
      </c>
      <c r="E16" s="168" t="s">
        <v>134</v>
      </c>
      <c r="F16" s="168" t="s">
        <v>134</v>
      </c>
    </row>
    <row r="17" spans="1:6" ht="111" customHeight="1" x14ac:dyDescent="0.25">
      <c r="A17" s="164" t="s">
        <v>130</v>
      </c>
      <c r="B17" s="14" t="s">
        <v>132</v>
      </c>
      <c r="C17" s="162">
        <f>D17*F17</f>
        <v>49695</v>
      </c>
      <c r="D17" s="169">
        <v>15</v>
      </c>
      <c r="E17" s="169">
        <v>331</v>
      </c>
      <c r="F17" s="49">
        <v>3313</v>
      </c>
    </row>
    <row r="18" spans="1:6" ht="91.5" customHeight="1" x14ac:dyDescent="0.25">
      <c r="A18" s="165" t="s">
        <v>131</v>
      </c>
      <c r="B18" s="166" t="s">
        <v>133</v>
      </c>
      <c r="C18" s="162">
        <f>D18*F18</f>
        <v>55660</v>
      </c>
      <c r="D18" s="169">
        <v>4</v>
      </c>
      <c r="E18" s="169">
        <v>248</v>
      </c>
      <c r="F18" s="49">
        <v>13915</v>
      </c>
    </row>
    <row r="21" spans="1:6" ht="42" customHeight="1" x14ac:dyDescent="0.25">
      <c r="A21" s="243" t="s">
        <v>95</v>
      </c>
      <c r="B21" s="243"/>
      <c r="C21" s="243"/>
      <c r="D21" s="243"/>
      <c r="E21" s="243"/>
      <c r="F21" s="243"/>
    </row>
    <row r="22" spans="1:6" ht="36.75" customHeight="1" x14ac:dyDescent="0.25">
      <c r="A22" s="245" t="s">
        <v>23</v>
      </c>
      <c r="B22" s="245" t="s">
        <v>40</v>
      </c>
      <c r="C22" s="245" t="s">
        <v>41</v>
      </c>
      <c r="D22" s="245"/>
      <c r="E22" s="245"/>
      <c r="F22" s="245" t="s">
        <v>42</v>
      </c>
    </row>
    <row r="23" spans="1:6" ht="42" customHeight="1" x14ac:dyDescent="0.25">
      <c r="A23" s="245"/>
      <c r="B23" s="245"/>
      <c r="C23" s="12" t="s">
        <v>48</v>
      </c>
      <c r="D23" s="12" t="s">
        <v>43</v>
      </c>
      <c r="E23" s="12" t="s">
        <v>44</v>
      </c>
      <c r="F23" s="245"/>
    </row>
    <row r="24" spans="1:6" ht="14.45" x14ac:dyDescent="0.3">
      <c r="A24" s="13">
        <v>1</v>
      </c>
      <c r="B24" s="13">
        <v>2</v>
      </c>
      <c r="C24" s="13">
        <v>3</v>
      </c>
      <c r="D24" s="13">
        <v>4</v>
      </c>
      <c r="E24" s="13">
        <v>5</v>
      </c>
      <c r="F24" s="13">
        <v>6</v>
      </c>
    </row>
    <row r="25" spans="1:6" ht="45" x14ac:dyDescent="0.25">
      <c r="A25" s="12" t="s">
        <v>45</v>
      </c>
      <c r="B25" s="14" t="s">
        <v>49</v>
      </c>
      <c r="C25" s="35">
        <v>702929</v>
      </c>
      <c r="D25" s="35">
        <v>19</v>
      </c>
      <c r="E25" s="35">
        <v>125.4</v>
      </c>
      <c r="F25" s="49">
        <f t="shared" ref="F25" si="0">C25/D25</f>
        <v>36996.26315789474</v>
      </c>
    </row>
    <row r="26" spans="1:6" ht="45" x14ac:dyDescent="0.25">
      <c r="A26" s="12" t="s">
        <v>46</v>
      </c>
      <c r="B26" s="14" t="s">
        <v>47</v>
      </c>
      <c r="C26" s="35" t="s">
        <v>134</v>
      </c>
      <c r="D26" s="168" t="s">
        <v>134</v>
      </c>
      <c r="E26" s="168" t="s">
        <v>134</v>
      </c>
      <c r="F26" s="168" t="s">
        <v>134</v>
      </c>
    </row>
    <row r="27" spans="1:6" ht="105" x14ac:dyDescent="0.25">
      <c r="A27" s="164" t="s">
        <v>130</v>
      </c>
      <c r="B27" s="14" t="s">
        <v>132</v>
      </c>
      <c r="C27" s="167">
        <f>D27*F27</f>
        <v>93114</v>
      </c>
      <c r="D27" s="169">
        <v>18</v>
      </c>
      <c r="E27" s="169">
        <v>85.4</v>
      </c>
      <c r="F27" s="49">
        <v>5173</v>
      </c>
    </row>
    <row r="28" spans="1:6" ht="92.25" customHeight="1" x14ac:dyDescent="0.25">
      <c r="A28" s="165" t="s">
        <v>131</v>
      </c>
      <c r="B28" s="166" t="s">
        <v>133</v>
      </c>
      <c r="C28" s="162">
        <f>D28*F28</f>
        <v>21728</v>
      </c>
      <c r="D28" s="169">
        <v>1</v>
      </c>
      <c r="E28" s="169">
        <v>40</v>
      </c>
      <c r="F28" s="49">
        <v>21728</v>
      </c>
    </row>
    <row r="30" spans="1:6" ht="15.6" x14ac:dyDescent="0.3">
      <c r="A30" s="244"/>
      <c r="B30" s="244"/>
      <c r="C30" s="244"/>
      <c r="D30" s="244"/>
      <c r="E30" s="244"/>
      <c r="F30" s="244"/>
    </row>
  </sheetData>
  <mergeCells count="17">
    <mergeCell ref="A11:F11"/>
    <mergeCell ref="A12:A13"/>
    <mergeCell ref="B12:B13"/>
    <mergeCell ref="C12:E12"/>
    <mergeCell ref="A1:F1"/>
    <mergeCell ref="A2:F2"/>
    <mergeCell ref="A3:A4"/>
    <mergeCell ref="B3:B4"/>
    <mergeCell ref="C3:E3"/>
    <mergeCell ref="F3:F4"/>
    <mergeCell ref="F12:F13"/>
    <mergeCell ref="A21:F21"/>
    <mergeCell ref="A30:F30"/>
    <mergeCell ref="A22:A23"/>
    <mergeCell ref="B22:B23"/>
    <mergeCell ref="C22:E22"/>
    <mergeCell ref="F22:F2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opLeftCell="A22" zoomScale="80" zoomScaleNormal="80" workbookViewId="0">
      <selection activeCell="A30" sqref="A30:H30"/>
    </sheetView>
  </sheetViews>
  <sheetFormatPr defaultRowHeight="15" x14ac:dyDescent="0.25"/>
  <cols>
    <col min="1" max="1" width="7.28515625" bestFit="1" customWidth="1"/>
    <col min="2" max="2" width="42.42578125" customWidth="1"/>
    <col min="3" max="8" width="14.5703125" customWidth="1"/>
  </cols>
  <sheetData>
    <row r="1" spans="1:10" ht="15.75" x14ac:dyDescent="0.25">
      <c r="A1" s="249" t="s">
        <v>50</v>
      </c>
      <c r="B1" s="250"/>
      <c r="C1" s="250"/>
      <c r="D1" s="250"/>
      <c r="E1" s="250"/>
      <c r="F1" s="250"/>
      <c r="G1" s="250"/>
      <c r="H1" s="250"/>
    </row>
    <row r="2" spans="1:10" ht="93.75" customHeight="1" x14ac:dyDescent="0.25">
      <c r="A2" s="251" t="s">
        <v>128</v>
      </c>
      <c r="B2" s="251"/>
      <c r="C2" s="251"/>
      <c r="D2" s="251"/>
      <c r="E2" s="251"/>
      <c r="F2" s="251"/>
      <c r="G2" s="251"/>
      <c r="H2" s="251"/>
    </row>
    <row r="3" spans="1:10" ht="15.75" x14ac:dyDescent="0.25">
      <c r="A3" s="15"/>
      <c r="B3" s="16"/>
      <c r="C3" s="16"/>
      <c r="D3" s="16"/>
      <c r="E3" s="16"/>
      <c r="F3" s="16"/>
      <c r="G3" s="16"/>
      <c r="H3" s="16" t="s">
        <v>51</v>
      </c>
    </row>
    <row r="4" spans="1:10" ht="129" customHeight="1" x14ac:dyDescent="0.25">
      <c r="A4" s="252" t="s">
        <v>23</v>
      </c>
      <c r="B4" s="252" t="s">
        <v>52</v>
      </c>
      <c r="C4" s="243" t="s">
        <v>90</v>
      </c>
      <c r="D4" s="243"/>
      <c r="E4" s="243"/>
      <c r="F4" s="243" t="s">
        <v>135</v>
      </c>
      <c r="G4" s="243"/>
      <c r="H4" s="243"/>
    </row>
    <row r="5" spans="1:10" ht="30" x14ac:dyDescent="0.25">
      <c r="A5" s="252"/>
      <c r="B5" s="252"/>
      <c r="C5" s="153" t="s">
        <v>127</v>
      </c>
      <c r="D5" s="145" t="s">
        <v>125</v>
      </c>
      <c r="E5" s="153" t="s">
        <v>96</v>
      </c>
      <c r="F5" s="153" t="s">
        <v>127</v>
      </c>
      <c r="G5" s="145" t="s">
        <v>125</v>
      </c>
      <c r="H5" s="153" t="s">
        <v>96</v>
      </c>
    </row>
    <row r="6" spans="1:10" ht="14.45" x14ac:dyDescent="0.3">
      <c r="A6" s="12">
        <v>1</v>
      </c>
      <c r="B6" s="12">
        <v>2</v>
      </c>
      <c r="C6" s="153">
        <v>5</v>
      </c>
      <c r="D6" s="145">
        <v>5</v>
      </c>
      <c r="E6" s="153">
        <v>4</v>
      </c>
      <c r="F6" s="153">
        <v>8</v>
      </c>
      <c r="G6" s="145">
        <v>8</v>
      </c>
      <c r="H6" s="153">
        <v>7</v>
      </c>
    </row>
    <row r="7" spans="1:10" ht="30" x14ac:dyDescent="0.25">
      <c r="A7" s="12" t="s">
        <v>45</v>
      </c>
      <c r="B7" s="14" t="s">
        <v>53</v>
      </c>
      <c r="C7" s="146">
        <v>56.929503999999987</v>
      </c>
      <c r="D7" s="145">
        <v>450.154</v>
      </c>
      <c r="E7" s="153">
        <v>702.92900000000009</v>
      </c>
      <c r="F7" s="146">
        <v>103.43529599999999</v>
      </c>
      <c r="G7" s="145">
        <v>264.37599999999998</v>
      </c>
      <c r="H7" s="153">
        <v>412.83199999999999</v>
      </c>
      <c r="J7" s="170"/>
    </row>
    <row r="8" spans="1:10" x14ac:dyDescent="0.25">
      <c r="A8" s="12" t="s">
        <v>54</v>
      </c>
      <c r="B8" s="14" t="s">
        <v>55</v>
      </c>
      <c r="C8" s="161">
        <v>0.1278</v>
      </c>
      <c r="D8" s="145">
        <v>0.69399999999999995</v>
      </c>
      <c r="E8" s="153">
        <v>1.5369999999999999</v>
      </c>
      <c r="F8" s="153">
        <v>0.23219999999999999</v>
      </c>
      <c r="G8" s="145">
        <v>0.40799999999999997</v>
      </c>
      <c r="H8" s="153">
        <v>0.90300000000000002</v>
      </c>
      <c r="I8" s="39"/>
    </row>
    <row r="9" spans="1:10" x14ac:dyDescent="0.25">
      <c r="A9" s="12" t="s">
        <v>56</v>
      </c>
      <c r="B9" s="14" t="s">
        <v>57</v>
      </c>
      <c r="C9" s="161"/>
      <c r="D9" s="145"/>
      <c r="E9" s="153"/>
      <c r="F9" s="153"/>
      <c r="G9" s="145"/>
      <c r="H9" s="153"/>
    </row>
    <row r="10" spans="1:10" x14ac:dyDescent="0.25">
      <c r="A10" s="12" t="s">
        <v>58</v>
      </c>
      <c r="B10" s="14" t="s">
        <v>59</v>
      </c>
      <c r="C10" s="146">
        <v>43.792799999999993</v>
      </c>
      <c r="D10" s="145">
        <v>267.30900000000003</v>
      </c>
      <c r="E10" s="153">
        <v>453.54300000000001</v>
      </c>
      <c r="F10" s="146">
        <v>79.567199999999985</v>
      </c>
      <c r="G10" s="145">
        <v>156.99100000000001</v>
      </c>
      <c r="H10" s="153">
        <v>266.36700000000002</v>
      </c>
    </row>
    <row r="11" spans="1:10" x14ac:dyDescent="0.25">
      <c r="A11" s="12" t="s">
        <v>60</v>
      </c>
      <c r="B11" s="14" t="s">
        <v>61</v>
      </c>
      <c r="C11" s="161">
        <v>9.6488999999999994</v>
      </c>
      <c r="D11" s="145">
        <v>89.46</v>
      </c>
      <c r="E11" s="153">
        <v>123.16500000000001</v>
      </c>
      <c r="F11" s="153">
        <v>17.531100000000002</v>
      </c>
      <c r="G11" s="145">
        <v>52.54</v>
      </c>
      <c r="H11" s="153">
        <v>72.334999999999994</v>
      </c>
    </row>
    <row r="12" spans="1:10" x14ac:dyDescent="0.25">
      <c r="A12" s="12" t="s">
        <v>62</v>
      </c>
      <c r="B12" s="14" t="s">
        <v>63</v>
      </c>
      <c r="C12" s="161">
        <v>2.8967999999999998</v>
      </c>
      <c r="D12" s="145">
        <v>61.38</v>
      </c>
      <c r="E12" s="153">
        <v>101.248</v>
      </c>
      <c r="F12" s="161">
        <v>5.2631999999999994</v>
      </c>
      <c r="G12" s="145">
        <v>36.048000000000002</v>
      </c>
      <c r="H12" s="153">
        <v>59.462999999999994</v>
      </c>
    </row>
    <row r="13" spans="1:10" ht="30" x14ac:dyDescent="0.25">
      <c r="A13" s="12" t="s">
        <v>64</v>
      </c>
      <c r="B13" s="14" t="s">
        <v>65</v>
      </c>
      <c r="C13" s="161"/>
      <c r="D13" s="145"/>
      <c r="E13" s="153"/>
      <c r="F13" s="153"/>
      <c r="G13" s="145"/>
      <c r="H13" s="153"/>
    </row>
    <row r="14" spans="1:10" ht="45" x14ac:dyDescent="0.25">
      <c r="A14" s="12" t="s">
        <v>66</v>
      </c>
      <c r="B14" s="14" t="s">
        <v>67</v>
      </c>
      <c r="C14" s="161"/>
      <c r="D14" s="145"/>
      <c r="E14" s="153"/>
      <c r="F14" s="153"/>
      <c r="G14" s="145"/>
      <c r="H14" s="153"/>
    </row>
    <row r="15" spans="1:10" ht="30" x14ac:dyDescent="0.25">
      <c r="A15" s="12" t="s">
        <v>68</v>
      </c>
      <c r="B15" s="14" t="s">
        <v>69</v>
      </c>
      <c r="C15" s="161">
        <v>2.8967999999999998</v>
      </c>
      <c r="D15" s="145">
        <v>61.38</v>
      </c>
      <c r="E15" s="153">
        <v>101.248</v>
      </c>
      <c r="F15" s="153">
        <v>5.2631999999999994</v>
      </c>
      <c r="G15" s="145">
        <v>36.048000000000002</v>
      </c>
      <c r="H15" s="153">
        <v>59.462999999999994</v>
      </c>
    </row>
    <row r="16" spans="1:10" x14ac:dyDescent="0.25">
      <c r="A16" s="12" t="s">
        <v>70</v>
      </c>
      <c r="B16" s="14" t="s">
        <v>71</v>
      </c>
      <c r="C16" s="161">
        <v>0.1278</v>
      </c>
      <c r="D16" s="145">
        <v>2.3149999999999999</v>
      </c>
      <c r="E16" s="153">
        <v>3.1629999999999998</v>
      </c>
      <c r="F16" s="153">
        <v>0.23219999999999999</v>
      </c>
      <c r="G16" s="145">
        <v>1.359</v>
      </c>
      <c r="H16" s="153">
        <v>1.857</v>
      </c>
    </row>
    <row r="17" spans="1:8" ht="30" x14ac:dyDescent="0.25">
      <c r="A17" s="12" t="s">
        <v>72</v>
      </c>
      <c r="B17" s="14" t="s">
        <v>73</v>
      </c>
      <c r="C17" s="161"/>
      <c r="D17" s="145">
        <v>0.16900000000000001</v>
      </c>
      <c r="E17" s="153">
        <v>0.126</v>
      </c>
      <c r="F17" s="153"/>
      <c r="G17" s="145">
        <v>0.1</v>
      </c>
      <c r="H17" s="153">
        <v>7.3999999999999996E-2</v>
      </c>
    </row>
    <row r="18" spans="1:8" ht="45" x14ac:dyDescent="0.25">
      <c r="A18" s="12" t="s">
        <v>74</v>
      </c>
      <c r="B18" s="14" t="s">
        <v>75</v>
      </c>
      <c r="C18" s="161"/>
      <c r="D18" s="145">
        <v>8.7799999999999994</v>
      </c>
      <c r="E18" s="153">
        <v>16.349</v>
      </c>
      <c r="F18" s="153"/>
      <c r="G18" s="145">
        <v>5.1559999999999997</v>
      </c>
      <c r="H18" s="153">
        <v>9.6020000000000003</v>
      </c>
    </row>
    <row r="19" spans="1:8" x14ac:dyDescent="0.25">
      <c r="A19" s="12" t="s">
        <v>76</v>
      </c>
      <c r="B19" s="14" t="s">
        <v>77</v>
      </c>
      <c r="C19" s="161">
        <v>1.5442499999999999</v>
      </c>
      <c r="D19" s="145">
        <v>34.524000000000001</v>
      </c>
      <c r="E19" s="153">
        <v>32.784999999999997</v>
      </c>
      <c r="F19" s="153">
        <v>2.8057499999999997</v>
      </c>
      <c r="G19" s="145">
        <v>20.276</v>
      </c>
      <c r="H19" s="153">
        <v>19.254999999999999</v>
      </c>
    </row>
    <row r="20" spans="1:8" ht="30" x14ac:dyDescent="0.25">
      <c r="A20" s="12" t="s">
        <v>78</v>
      </c>
      <c r="B20" s="14" t="s">
        <v>79</v>
      </c>
      <c r="C20" s="161">
        <v>1.22475</v>
      </c>
      <c r="D20" s="145">
        <v>15.592000000000001</v>
      </c>
      <c r="E20" s="153">
        <v>48.825000000000003</v>
      </c>
      <c r="F20" s="153">
        <v>2.22525</v>
      </c>
      <c r="G20" s="145">
        <v>9.157</v>
      </c>
      <c r="H20" s="153">
        <v>28.675000000000001</v>
      </c>
    </row>
    <row r="21" spans="1:8" x14ac:dyDescent="0.25">
      <c r="A21" s="12" t="s">
        <v>80</v>
      </c>
      <c r="B21" s="14" t="s">
        <v>81</v>
      </c>
      <c r="C21" s="161">
        <v>0.463204</v>
      </c>
      <c r="D21" s="145">
        <v>31.311</v>
      </c>
      <c r="E21" s="153">
        <v>23.436</v>
      </c>
      <c r="F21" s="153">
        <v>0.84159600000000001</v>
      </c>
      <c r="G21" s="145">
        <v>18.388999999999999</v>
      </c>
      <c r="H21" s="153">
        <v>13.763999999999999</v>
      </c>
    </row>
    <row r="22" spans="1:8" x14ac:dyDescent="0.25">
      <c r="A22" s="12" t="s">
        <v>82</v>
      </c>
      <c r="B22" s="14" t="s">
        <v>83</v>
      </c>
      <c r="C22" s="161">
        <v>8.8749999999999996E-2</v>
      </c>
      <c r="D22" s="145">
        <v>1.8109999999999999</v>
      </c>
      <c r="E22" s="153">
        <v>2.5830000000000002</v>
      </c>
      <c r="F22" s="153">
        <v>0.16125</v>
      </c>
      <c r="G22" s="145">
        <v>1.0640000000000001</v>
      </c>
      <c r="H22" s="153">
        <v>1.5169999999999999</v>
      </c>
    </row>
    <row r="23" spans="1:8" x14ac:dyDescent="0.25">
      <c r="A23" s="12" t="s">
        <v>84</v>
      </c>
      <c r="B23" s="14" t="s">
        <v>85</v>
      </c>
      <c r="C23" s="161"/>
      <c r="D23" s="145"/>
      <c r="E23" s="153"/>
      <c r="F23" s="153"/>
      <c r="G23" s="145"/>
      <c r="H23" s="153"/>
    </row>
    <row r="24" spans="1:8" x14ac:dyDescent="0.25">
      <c r="A24" s="12" t="s">
        <v>86</v>
      </c>
      <c r="B24" s="14" t="s">
        <v>87</v>
      </c>
      <c r="C24" s="161">
        <v>0.20050399999999999</v>
      </c>
      <c r="D24" s="146">
        <v>29.5</v>
      </c>
      <c r="E24" s="153">
        <v>9.8279999999999994</v>
      </c>
      <c r="F24" s="153">
        <v>0.36429599999999995</v>
      </c>
      <c r="G24" s="145">
        <v>17.324999999999999</v>
      </c>
      <c r="H24" s="153">
        <v>5.7720000000000002</v>
      </c>
    </row>
    <row r="25" spans="1:8" ht="30" x14ac:dyDescent="0.25">
      <c r="A25" s="12" t="s">
        <v>88</v>
      </c>
      <c r="B25" s="14" t="s">
        <v>89</v>
      </c>
      <c r="C25" s="161">
        <v>0.17394999999999999</v>
      </c>
      <c r="D25" s="145">
        <v>0</v>
      </c>
      <c r="E25" s="153">
        <v>11.025</v>
      </c>
      <c r="F25" s="153">
        <v>0.31605</v>
      </c>
      <c r="G25" s="145">
        <v>0</v>
      </c>
      <c r="H25" s="153">
        <v>6.4749999999999996</v>
      </c>
    </row>
    <row r="27" spans="1:8" ht="186.6" customHeight="1" x14ac:dyDescent="0.25">
      <c r="A27" s="172" t="s">
        <v>136</v>
      </c>
      <c r="B27" s="253" t="s">
        <v>137</v>
      </c>
      <c r="C27" s="253"/>
      <c r="D27" s="253"/>
      <c r="E27" s="253"/>
      <c r="F27" s="253"/>
      <c r="G27" s="253"/>
      <c r="H27" s="253"/>
    </row>
    <row r="28" spans="1:8" ht="32.450000000000003" customHeight="1" x14ac:dyDescent="0.3">
      <c r="A28" s="172"/>
      <c r="B28" s="171"/>
      <c r="C28" s="171"/>
      <c r="D28" s="171"/>
      <c r="E28" s="171"/>
      <c r="F28" s="171"/>
      <c r="G28" s="171"/>
      <c r="H28" s="171"/>
    </row>
    <row r="30" spans="1:8" ht="15.6" x14ac:dyDescent="0.3">
      <c r="A30" s="244"/>
      <c r="B30" s="244"/>
      <c r="C30" s="244"/>
      <c r="D30" s="244"/>
      <c r="E30" s="244"/>
      <c r="F30" s="244"/>
      <c r="G30" s="244"/>
      <c r="H30" s="244"/>
    </row>
  </sheetData>
  <mergeCells count="8">
    <mergeCell ref="A30:H30"/>
    <mergeCell ref="A1:H1"/>
    <mergeCell ref="A2:H2"/>
    <mergeCell ref="A4:A5"/>
    <mergeCell ref="B4:B5"/>
    <mergeCell ref="C4:E4"/>
    <mergeCell ref="F4:H4"/>
    <mergeCell ref="B27:H27"/>
  </mergeCells>
  <pageMargins left="0.7" right="0.7" top="0.75" bottom="0.75" header="0.3" footer="0.3"/>
  <pageSetup paperSize="9" scale="95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="80" zoomScaleNormal="80" workbookViewId="0">
      <selection activeCell="G43" sqref="G43"/>
    </sheetView>
  </sheetViews>
  <sheetFormatPr defaultColWidth="9.140625" defaultRowHeight="15" x14ac:dyDescent="0.25"/>
  <cols>
    <col min="1" max="1" width="9.140625" style="8"/>
    <col min="2" max="2" width="15.140625" style="8" customWidth="1"/>
    <col min="3" max="3" width="20.28515625" style="8" customWidth="1"/>
    <col min="4" max="4" width="18.5703125" style="8" customWidth="1"/>
    <col min="5" max="5" width="20.42578125" style="8" customWidth="1"/>
    <col min="6" max="6" width="17.28515625" style="26" customWidth="1"/>
    <col min="7" max="7" width="61.42578125" style="26" customWidth="1"/>
    <col min="8" max="9" width="14.42578125" style="8" customWidth="1"/>
    <col min="10" max="10" width="15.7109375" style="8" customWidth="1"/>
    <col min="11" max="11" width="13.42578125" style="8" customWidth="1"/>
    <col min="12" max="12" width="13.140625" style="8" customWidth="1"/>
    <col min="13" max="13" width="20" style="8" customWidth="1"/>
    <col min="14" max="14" width="13.140625" style="8" customWidth="1"/>
    <col min="15" max="16384" width="9.140625" style="8"/>
  </cols>
  <sheetData>
    <row r="1" spans="1:14" ht="15" customHeight="1" x14ac:dyDescent="0.25">
      <c r="K1" s="50"/>
    </row>
    <row r="2" spans="1:14" ht="30.75" customHeight="1" x14ac:dyDescent="0.25">
      <c r="A2" s="9"/>
      <c r="B2" s="213" t="s">
        <v>32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45"/>
      <c r="N2" s="45"/>
    </row>
    <row r="3" spans="1:14" ht="45" customHeight="1" x14ac:dyDescent="0.25">
      <c r="A3" s="179" t="s">
        <v>35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43"/>
      <c r="N3" s="43"/>
    </row>
    <row r="4" spans="1:14" ht="15.75" thickBot="1" x14ac:dyDescent="0.3">
      <c r="B4" s="272" t="s">
        <v>19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73"/>
      <c r="N4" s="47"/>
    </row>
    <row r="5" spans="1:14" ht="15.75" thickBot="1" x14ac:dyDescent="0.3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51"/>
      <c r="N5" s="51"/>
    </row>
    <row r="6" spans="1:14" ht="15.75" thickBot="1" x14ac:dyDescent="0.3">
      <c r="A6" s="176"/>
      <c r="B6" s="177"/>
      <c r="C6" s="177"/>
      <c r="D6" s="177"/>
      <c r="E6" s="177"/>
      <c r="F6" s="178"/>
      <c r="G6" s="210" t="s">
        <v>0</v>
      </c>
      <c r="H6" s="211"/>
      <c r="I6" s="211"/>
      <c r="J6" s="211"/>
      <c r="K6" s="211"/>
      <c r="L6" s="211"/>
      <c r="M6" s="44"/>
      <c r="N6" s="52"/>
    </row>
    <row r="7" spans="1:14" ht="32.25" customHeight="1" x14ac:dyDescent="0.25">
      <c r="A7" s="277" t="s">
        <v>23</v>
      </c>
      <c r="B7" s="279" t="s">
        <v>29</v>
      </c>
      <c r="C7" s="266" t="s">
        <v>15</v>
      </c>
      <c r="D7" s="268" t="s">
        <v>27</v>
      </c>
      <c r="E7" s="268" t="s">
        <v>28</v>
      </c>
      <c r="F7" s="283" t="s">
        <v>97</v>
      </c>
      <c r="G7" s="285" t="s">
        <v>31</v>
      </c>
      <c r="H7" s="255" t="s">
        <v>120</v>
      </c>
      <c r="I7" s="255"/>
      <c r="J7" s="257"/>
      <c r="K7" s="254" t="s">
        <v>16</v>
      </c>
      <c r="L7" s="255"/>
      <c r="M7" s="256"/>
      <c r="N7" s="7"/>
    </row>
    <row r="8" spans="1:14" ht="16.5" thickBot="1" x14ac:dyDescent="0.3">
      <c r="A8" s="278"/>
      <c r="B8" s="280"/>
      <c r="C8" s="281"/>
      <c r="D8" s="282"/>
      <c r="E8" s="282"/>
      <c r="F8" s="284"/>
      <c r="G8" s="286"/>
      <c r="H8" s="159">
        <v>2018</v>
      </c>
      <c r="I8" s="159">
        <v>2019</v>
      </c>
      <c r="J8" s="77">
        <v>2020</v>
      </c>
      <c r="K8" s="159">
        <v>2018</v>
      </c>
      <c r="L8" s="159">
        <v>2019</v>
      </c>
      <c r="M8" s="159">
        <v>2020</v>
      </c>
    </row>
    <row r="9" spans="1:14" ht="16.5" thickBot="1" x14ac:dyDescent="0.3">
      <c r="A9" s="78">
        <v>1</v>
      </c>
      <c r="B9" s="79">
        <v>2</v>
      </c>
      <c r="C9" s="273">
        <v>3</v>
      </c>
      <c r="D9" s="274"/>
      <c r="E9" s="274"/>
      <c r="F9" s="275"/>
      <c r="G9" s="80">
        <v>4</v>
      </c>
      <c r="H9" s="81">
        <v>5</v>
      </c>
      <c r="I9" s="81">
        <v>6</v>
      </c>
      <c r="J9" s="136">
        <v>7</v>
      </c>
      <c r="K9" s="135">
        <v>8</v>
      </c>
      <c r="L9" s="135">
        <v>9</v>
      </c>
      <c r="M9" s="82">
        <v>10</v>
      </c>
    </row>
    <row r="10" spans="1:14" ht="117.75" customHeight="1" x14ac:dyDescent="0.25">
      <c r="A10" s="75">
        <v>1</v>
      </c>
      <c r="B10" s="260"/>
      <c r="C10" s="263"/>
      <c r="D10" s="266"/>
      <c r="E10" s="268" t="s">
        <v>10</v>
      </c>
      <c r="F10" s="83" t="s">
        <v>4</v>
      </c>
      <c r="G10" s="84" t="s">
        <v>92</v>
      </c>
      <c r="H10" s="155">
        <v>380</v>
      </c>
      <c r="I10" s="85"/>
      <c r="J10" s="85"/>
      <c r="K10" s="160">
        <v>4.5</v>
      </c>
      <c r="L10" s="86"/>
      <c r="M10" s="86"/>
    </row>
    <row r="11" spans="1:14" ht="15.75" x14ac:dyDescent="0.25">
      <c r="A11" s="87"/>
      <c r="B11" s="261"/>
      <c r="C11" s="264"/>
      <c r="D11" s="267"/>
      <c r="E11" s="269"/>
      <c r="F11" s="88" t="s">
        <v>5</v>
      </c>
      <c r="G11" s="89"/>
      <c r="H11" s="156"/>
      <c r="I11" s="90"/>
      <c r="J11" s="90"/>
      <c r="K11" s="91"/>
      <c r="L11" s="91"/>
      <c r="M11" s="91"/>
    </row>
    <row r="12" spans="1:14" ht="15.75" x14ac:dyDescent="0.25">
      <c r="A12" s="87"/>
      <c r="B12" s="261"/>
      <c r="C12" s="264"/>
      <c r="D12" s="267"/>
      <c r="E12" s="269"/>
      <c r="F12" s="88" t="s">
        <v>6</v>
      </c>
      <c r="G12" s="89"/>
      <c r="H12" s="156"/>
      <c r="I12" s="90"/>
      <c r="J12" s="90"/>
      <c r="K12" s="91"/>
      <c r="L12" s="91"/>
      <c r="M12" s="91"/>
    </row>
    <row r="13" spans="1:14" ht="15.75" x14ac:dyDescent="0.25">
      <c r="A13" s="87"/>
      <c r="B13" s="261"/>
      <c r="C13" s="264"/>
      <c r="D13" s="267"/>
      <c r="E13" s="269"/>
      <c r="F13" s="88" t="s">
        <v>7</v>
      </c>
      <c r="G13" s="89"/>
      <c r="H13" s="92"/>
      <c r="I13" s="92"/>
      <c r="J13" s="92"/>
      <c r="K13" s="93"/>
      <c r="L13" s="93"/>
      <c r="M13" s="93"/>
    </row>
    <row r="14" spans="1:14" ht="15.75" x14ac:dyDescent="0.25">
      <c r="A14" s="87"/>
      <c r="B14" s="261"/>
      <c r="C14" s="264"/>
      <c r="D14" s="267"/>
      <c r="E14" s="269"/>
      <c r="F14" s="91" t="s">
        <v>8</v>
      </c>
      <c r="G14" s="94"/>
      <c r="H14" s="92"/>
      <c r="I14" s="92"/>
      <c r="J14" s="92"/>
      <c r="K14" s="93"/>
      <c r="L14" s="93"/>
      <c r="M14" s="93"/>
    </row>
    <row r="15" spans="1:14" ht="15.75" x14ac:dyDescent="0.25">
      <c r="A15" s="87"/>
      <c r="B15" s="261"/>
      <c r="C15" s="264"/>
      <c r="D15" s="267"/>
      <c r="E15" s="269"/>
      <c r="F15" s="91" t="s">
        <v>12</v>
      </c>
      <c r="G15" s="94"/>
      <c r="H15" s="92"/>
      <c r="I15" s="92"/>
      <c r="J15" s="92"/>
      <c r="K15" s="93"/>
      <c r="L15" s="93"/>
      <c r="M15" s="93"/>
    </row>
    <row r="16" spans="1:14" ht="120" customHeight="1" thickBot="1" x14ac:dyDescent="0.3">
      <c r="A16" s="76">
        <v>2</v>
      </c>
      <c r="B16" s="262"/>
      <c r="C16" s="265"/>
      <c r="D16" s="95" t="s">
        <v>11</v>
      </c>
      <c r="E16" s="77" t="s">
        <v>9</v>
      </c>
      <c r="F16" s="96" t="s">
        <v>4</v>
      </c>
      <c r="G16" s="97" t="s">
        <v>92</v>
      </c>
      <c r="H16" s="158">
        <v>450</v>
      </c>
      <c r="I16" s="95"/>
      <c r="J16" s="98"/>
      <c r="K16" s="99">
        <v>4.5</v>
      </c>
      <c r="L16" s="99"/>
      <c r="M16" s="99"/>
    </row>
    <row r="18" spans="1:14" ht="45" customHeight="1" x14ac:dyDescent="0.25">
      <c r="A18" s="179" t="s">
        <v>36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43"/>
      <c r="N18" s="43"/>
    </row>
    <row r="19" spans="1:14" ht="15.75" thickBot="1" x14ac:dyDescent="0.3">
      <c r="B19" s="214" t="s">
        <v>20</v>
      </c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47"/>
      <c r="N19" s="47"/>
    </row>
    <row r="20" spans="1:14" ht="15.75" thickBot="1" x14ac:dyDescent="0.3">
      <c r="A20" s="210" t="s">
        <v>1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2"/>
      <c r="N20" s="52"/>
    </row>
    <row r="21" spans="1:14" ht="34.5" customHeight="1" x14ac:dyDescent="0.25">
      <c r="A21" s="222" t="s">
        <v>23</v>
      </c>
      <c r="B21" s="258" t="s">
        <v>29</v>
      </c>
      <c r="C21" s="258" t="s">
        <v>13</v>
      </c>
      <c r="D21" s="258" t="s">
        <v>24</v>
      </c>
      <c r="E21" s="258" t="s">
        <v>25</v>
      </c>
      <c r="F21" s="258" t="s">
        <v>26</v>
      </c>
      <c r="G21" s="258" t="s">
        <v>31</v>
      </c>
      <c r="H21" s="258" t="s">
        <v>33</v>
      </c>
      <c r="I21" s="258"/>
      <c r="J21" s="258"/>
      <c r="K21" s="258" t="s">
        <v>16</v>
      </c>
      <c r="L21" s="258"/>
      <c r="M21" s="259"/>
      <c r="N21" s="7"/>
    </row>
    <row r="22" spans="1:14" ht="16.5" thickBot="1" x14ac:dyDescent="0.3">
      <c r="A22" s="271"/>
      <c r="B22" s="270"/>
      <c r="C22" s="270"/>
      <c r="D22" s="270"/>
      <c r="E22" s="270"/>
      <c r="F22" s="270"/>
      <c r="G22" s="270"/>
      <c r="H22" s="159">
        <v>2018</v>
      </c>
      <c r="I22" s="159">
        <v>2019</v>
      </c>
      <c r="J22" s="159">
        <v>2020</v>
      </c>
      <c r="K22" s="159">
        <v>2018</v>
      </c>
      <c r="L22" s="159">
        <v>2019</v>
      </c>
      <c r="M22" s="159">
        <v>2020</v>
      </c>
    </row>
    <row r="23" spans="1:14" ht="13.9" x14ac:dyDescent="0.25">
      <c r="A23" s="53">
        <v>1</v>
      </c>
      <c r="B23" s="46">
        <v>2</v>
      </c>
      <c r="C23" s="199">
        <v>3</v>
      </c>
      <c r="D23" s="199"/>
      <c r="E23" s="199"/>
      <c r="F23" s="199"/>
      <c r="G23" s="48">
        <v>4</v>
      </c>
      <c r="H23" s="48"/>
      <c r="I23" s="48"/>
      <c r="J23" s="270"/>
      <c r="K23" s="270"/>
      <c r="L23" s="11"/>
      <c r="M23" s="138"/>
    </row>
    <row r="24" spans="1:14" ht="59.25" customHeight="1" x14ac:dyDescent="0.25">
      <c r="A24" s="72">
        <v>1</v>
      </c>
      <c r="B24" s="287" t="s">
        <v>107</v>
      </c>
      <c r="C24" s="200" t="s">
        <v>109</v>
      </c>
      <c r="D24" s="200"/>
      <c r="E24" s="287" t="s">
        <v>110</v>
      </c>
      <c r="F24" s="66" t="s">
        <v>106</v>
      </c>
      <c r="G24" s="71" t="s">
        <v>108</v>
      </c>
      <c r="H24" s="71"/>
      <c r="I24" s="157">
        <v>1160</v>
      </c>
      <c r="J24" s="71"/>
      <c r="K24" s="71"/>
      <c r="L24" s="138">
        <v>699.4</v>
      </c>
      <c r="M24" s="138"/>
    </row>
    <row r="25" spans="1:14" ht="72" customHeight="1" x14ac:dyDescent="0.25">
      <c r="A25" s="72">
        <v>2</v>
      </c>
      <c r="B25" s="209"/>
      <c r="C25" s="289"/>
      <c r="D25" s="289"/>
      <c r="E25" s="209"/>
      <c r="F25" s="70" t="s">
        <v>7</v>
      </c>
      <c r="G25" s="70" t="s">
        <v>118</v>
      </c>
      <c r="H25" s="46"/>
      <c r="I25" s="1"/>
      <c r="J25" s="1"/>
      <c r="K25" s="46"/>
      <c r="L25" s="139"/>
      <c r="M25" s="139"/>
    </row>
    <row r="26" spans="1:14" ht="84" customHeight="1" thickBot="1" x14ac:dyDescent="0.3">
      <c r="A26" s="72">
        <v>3</v>
      </c>
      <c r="B26" s="288"/>
      <c r="C26" s="216"/>
      <c r="D26" s="216"/>
      <c r="E26" s="288"/>
      <c r="F26" s="70" t="s">
        <v>7</v>
      </c>
      <c r="G26" s="70" t="s">
        <v>91</v>
      </c>
      <c r="H26" s="46"/>
      <c r="I26" s="1"/>
      <c r="J26" s="1"/>
      <c r="K26" s="46"/>
      <c r="L26" s="139"/>
      <c r="M26" s="139"/>
    </row>
    <row r="27" spans="1:14" ht="15.75" thickBot="1" x14ac:dyDescent="0.3">
      <c r="A27" s="210" t="s">
        <v>111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2"/>
      <c r="N27" s="52"/>
    </row>
    <row r="28" spans="1:14" ht="60.75" thickBot="1" x14ac:dyDescent="0.3">
      <c r="A28" s="110">
        <v>1</v>
      </c>
      <c r="B28" s="140" t="s">
        <v>107</v>
      </c>
      <c r="C28" s="28" t="s">
        <v>109</v>
      </c>
      <c r="D28" s="137"/>
      <c r="E28" s="28" t="s">
        <v>119</v>
      </c>
      <c r="F28" s="141" t="s">
        <v>7</v>
      </c>
      <c r="G28" s="141" t="s">
        <v>112</v>
      </c>
      <c r="H28" s="137"/>
      <c r="I28" s="150">
        <v>100</v>
      </c>
      <c r="J28" s="28"/>
      <c r="K28" s="137"/>
      <c r="L28" s="150">
        <v>302.89999999999998</v>
      </c>
      <c r="M28" s="28"/>
    </row>
    <row r="29" spans="1:14" x14ac:dyDescent="0.25">
      <c r="A29" s="10"/>
      <c r="B29" s="142"/>
      <c r="C29" s="10"/>
      <c r="D29" s="2"/>
      <c r="E29" s="10"/>
      <c r="F29" s="6"/>
      <c r="G29" s="6"/>
      <c r="H29" s="2"/>
      <c r="I29" s="2"/>
      <c r="J29" s="10"/>
      <c r="K29" s="2"/>
      <c r="L29" s="2"/>
      <c r="M29" s="10"/>
    </row>
    <row r="30" spans="1:14" ht="15.6" x14ac:dyDescent="0.3">
      <c r="A30" s="234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</row>
  </sheetData>
  <mergeCells count="40">
    <mergeCell ref="B24:B26"/>
    <mergeCell ref="C24:C26"/>
    <mergeCell ref="D24:D26"/>
    <mergeCell ref="E24:E26"/>
    <mergeCell ref="G21:G22"/>
    <mergeCell ref="B21:B22"/>
    <mergeCell ref="C21:C22"/>
    <mergeCell ref="D21:D22"/>
    <mergeCell ref="E21:E22"/>
    <mergeCell ref="F21:F22"/>
    <mergeCell ref="B2:L2"/>
    <mergeCell ref="A3:L3"/>
    <mergeCell ref="B4:L4"/>
    <mergeCell ref="C9:F9"/>
    <mergeCell ref="A5:L5"/>
    <mergeCell ref="A6:F6"/>
    <mergeCell ref="G6:L6"/>
    <mergeCell ref="A7:A8"/>
    <mergeCell ref="B7:B8"/>
    <mergeCell ref="C7:C8"/>
    <mergeCell ref="D7:D8"/>
    <mergeCell ref="E7:E8"/>
    <mergeCell ref="F7:F8"/>
    <mergeCell ref="G7:G8"/>
    <mergeCell ref="A30:M30"/>
    <mergeCell ref="K7:M7"/>
    <mergeCell ref="H7:J7"/>
    <mergeCell ref="H21:J21"/>
    <mergeCell ref="K21:M21"/>
    <mergeCell ref="B10:B16"/>
    <mergeCell ref="C10:C16"/>
    <mergeCell ref="D10:D15"/>
    <mergeCell ref="E10:E15"/>
    <mergeCell ref="A18:L18"/>
    <mergeCell ref="C23:F23"/>
    <mergeCell ref="J23:K23"/>
    <mergeCell ref="B19:L19"/>
    <mergeCell ref="A21:A22"/>
    <mergeCell ref="A27:M27"/>
    <mergeCell ref="A20:M20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Приложение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2021-10-18T09:46:50Z</dcterms:modified>
</cp:coreProperties>
</file>